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480" windowHeight="11190" activeTab="1"/>
  </bookViews>
  <sheets>
    <sheet name="Tabella Livello Rischio" sheetId="4" r:id="rId1"/>
    <sheet name="Comune A" sheetId="1" r:id="rId2"/>
    <sheet name="Comune B" sheetId="5" r:id="rId3"/>
    <sheet name="Comune C" sheetId="6" r:id="rId4"/>
    <sheet name="Comune D" sheetId="7" r:id="rId5"/>
  </sheets>
  <definedNames>
    <definedName name="_xlnm.Print_Area" localSheetId="0">'Tabella Livello Rischio'!$A$1:$R$57</definedName>
    <definedName name="Payment_Needed">"Pagamento richiesto"</definedName>
    <definedName name="Reimbursement">"Rimborso"</definedName>
  </definedNames>
  <calcPr calcId="145621"/>
</workbook>
</file>

<file path=xl/calcChain.xml><?xml version="1.0" encoding="utf-8"?>
<calcChain xmlns="http://schemas.openxmlformats.org/spreadsheetml/2006/main">
  <c r="P6" i="1" l="1"/>
  <c r="P7" i="1"/>
  <c r="P5" i="1"/>
  <c r="I22" i="7"/>
  <c r="N22" i="7"/>
  <c r="O22" i="7"/>
  <c r="I21" i="7"/>
  <c r="N21" i="7"/>
  <c r="O21" i="7"/>
  <c r="I20" i="7"/>
  <c r="N20" i="7"/>
  <c r="O20" i="7"/>
  <c r="I19" i="7"/>
  <c r="N19" i="7"/>
  <c r="O19" i="7"/>
  <c r="I18" i="7"/>
  <c r="N18" i="7"/>
  <c r="O18" i="7"/>
  <c r="I17" i="7"/>
  <c r="N17" i="7"/>
  <c r="O17" i="7"/>
  <c r="I16" i="7"/>
  <c r="N16" i="7"/>
  <c r="O16" i="7"/>
  <c r="I15" i="7"/>
  <c r="N15" i="7"/>
  <c r="O15" i="7"/>
  <c r="I14" i="7"/>
  <c r="N14" i="7"/>
  <c r="O14" i="7"/>
  <c r="I13" i="7"/>
  <c r="N13" i="7"/>
  <c r="O13" i="7"/>
  <c r="I12" i="7"/>
  <c r="N12" i="7"/>
  <c r="O12" i="7"/>
  <c r="I11" i="7"/>
  <c r="N11" i="7"/>
  <c r="O11" i="7"/>
  <c r="I10" i="7"/>
  <c r="N10" i="7"/>
  <c r="O10" i="7"/>
  <c r="I9" i="7"/>
  <c r="N9" i="7"/>
  <c r="O9" i="7"/>
  <c r="I8" i="7"/>
  <c r="N8" i="7"/>
  <c r="O8" i="7"/>
  <c r="I7" i="7"/>
  <c r="N7" i="7"/>
  <c r="O7" i="7"/>
  <c r="I6" i="7"/>
  <c r="N6" i="7"/>
  <c r="O6" i="7"/>
  <c r="I5" i="7"/>
  <c r="N5" i="7"/>
  <c r="O5" i="7"/>
  <c r="I22" i="6"/>
  <c r="N22" i="6"/>
  <c r="O22" i="6"/>
  <c r="I21" i="6"/>
  <c r="N21" i="6"/>
  <c r="O21" i="6"/>
  <c r="I20" i="6"/>
  <c r="N20" i="6"/>
  <c r="O20" i="6"/>
  <c r="I19" i="6"/>
  <c r="N19" i="6"/>
  <c r="O19" i="6"/>
  <c r="I18" i="6"/>
  <c r="N18" i="6"/>
  <c r="O18" i="6"/>
  <c r="I17" i="6"/>
  <c r="N17" i="6"/>
  <c r="O17" i="6"/>
  <c r="I16" i="6"/>
  <c r="N16" i="6"/>
  <c r="O16" i="6"/>
  <c r="I15" i="6"/>
  <c r="N15" i="6"/>
  <c r="O15" i="6"/>
  <c r="I14" i="6"/>
  <c r="N14" i="6"/>
  <c r="O14" i="6"/>
  <c r="I13" i="6"/>
  <c r="N13" i="6"/>
  <c r="O13" i="6"/>
  <c r="I12" i="6"/>
  <c r="N12" i="6"/>
  <c r="O12" i="6"/>
  <c r="I11" i="6"/>
  <c r="N11" i="6"/>
  <c r="O11" i="6"/>
  <c r="I10" i="6"/>
  <c r="N10" i="6"/>
  <c r="O10" i="6"/>
  <c r="I9" i="6"/>
  <c r="N9" i="6"/>
  <c r="O9" i="6"/>
  <c r="I8" i="6"/>
  <c r="N8" i="6"/>
  <c r="O8" i="6"/>
  <c r="I7" i="6"/>
  <c r="N7" i="6"/>
  <c r="O7" i="6"/>
  <c r="I6" i="6"/>
  <c r="N6" i="6"/>
  <c r="O6" i="6"/>
  <c r="I5" i="6"/>
  <c r="N5" i="6"/>
  <c r="O5" i="6"/>
  <c r="I22" i="5"/>
  <c r="N22" i="5"/>
  <c r="O22" i="5"/>
  <c r="I21" i="5"/>
  <c r="N21" i="5"/>
  <c r="O21" i="5"/>
  <c r="I20" i="5"/>
  <c r="N20" i="5"/>
  <c r="O20" i="5"/>
  <c r="I19" i="5"/>
  <c r="N19" i="5"/>
  <c r="O19" i="5"/>
  <c r="I18" i="5"/>
  <c r="N18" i="5"/>
  <c r="O18" i="5"/>
  <c r="I17" i="5"/>
  <c r="N17" i="5"/>
  <c r="O17" i="5"/>
  <c r="I16" i="5"/>
  <c r="N16" i="5"/>
  <c r="O16" i="5"/>
  <c r="I15" i="5"/>
  <c r="N15" i="5"/>
  <c r="O15" i="5"/>
  <c r="I14" i="5"/>
  <c r="N14" i="5"/>
  <c r="O14" i="5"/>
  <c r="I13" i="5"/>
  <c r="N13" i="5"/>
  <c r="O13" i="5"/>
  <c r="I12" i="5"/>
  <c r="N12" i="5"/>
  <c r="O12" i="5"/>
  <c r="I11" i="5"/>
  <c r="N11" i="5"/>
  <c r="O11" i="5"/>
  <c r="I10" i="5"/>
  <c r="N10" i="5"/>
  <c r="O10" i="5"/>
  <c r="I9" i="5"/>
  <c r="N9" i="5"/>
  <c r="O9" i="5"/>
  <c r="I8" i="5"/>
  <c r="N8" i="5"/>
  <c r="O8" i="5"/>
  <c r="I7" i="5"/>
  <c r="N7" i="5"/>
  <c r="O7" i="5"/>
  <c r="I6" i="5"/>
  <c r="N6" i="5"/>
  <c r="O6" i="5"/>
  <c r="I5" i="5"/>
  <c r="N5" i="5"/>
  <c r="O5" i="5"/>
  <c r="I16" i="1"/>
  <c r="O16" i="1"/>
  <c r="P16" i="1"/>
  <c r="N16" i="1"/>
  <c r="R54" i="4"/>
  <c r="R48" i="4"/>
  <c r="R41" i="4"/>
  <c r="R38" i="4"/>
  <c r="R55" i="4"/>
  <c r="Q55" i="4"/>
  <c r="R29" i="4"/>
  <c r="R23" i="4"/>
  <c r="R20" i="4"/>
  <c r="R16" i="4"/>
  <c r="R12" i="4"/>
  <c r="R9" i="4"/>
  <c r="R30" i="4"/>
  <c r="Q30" i="4"/>
  <c r="N6" i="1"/>
  <c r="O6" i="1"/>
  <c r="N7" i="1"/>
  <c r="N8" i="1"/>
  <c r="O8" i="1"/>
  <c r="P8" i="1"/>
  <c r="N9" i="1"/>
  <c r="O9" i="1"/>
  <c r="P9" i="1"/>
  <c r="N10" i="1"/>
  <c r="N11" i="1"/>
  <c r="N12" i="1"/>
  <c r="O12" i="1"/>
  <c r="P12" i="1"/>
  <c r="N13" i="1"/>
  <c r="O13" i="1"/>
  <c r="P13" i="1"/>
  <c r="N14" i="1"/>
  <c r="N15" i="1"/>
  <c r="N17" i="1"/>
  <c r="O17" i="1"/>
  <c r="P17" i="1"/>
  <c r="N18" i="1"/>
  <c r="N19" i="1"/>
  <c r="N20" i="1"/>
  <c r="N21" i="1"/>
  <c r="N22" i="1"/>
  <c r="O22" i="1"/>
  <c r="N5" i="1"/>
  <c r="I6" i="1"/>
  <c r="I7" i="1"/>
  <c r="I8" i="1"/>
  <c r="I9" i="1"/>
  <c r="I10" i="1"/>
  <c r="I11" i="1"/>
  <c r="I12" i="1"/>
  <c r="I13" i="1"/>
  <c r="I14" i="1"/>
  <c r="I15" i="1"/>
  <c r="I17" i="1"/>
  <c r="I18" i="1"/>
  <c r="I19" i="1"/>
  <c r="I20" i="1"/>
  <c r="I21" i="1"/>
  <c r="I22" i="1"/>
  <c r="I5" i="1"/>
  <c r="O5" i="1"/>
  <c r="Q56" i="4"/>
  <c r="O20" i="1"/>
  <c r="O21" i="1"/>
  <c r="O19" i="1"/>
  <c r="O7" i="1"/>
  <c r="O18" i="1"/>
  <c r="P18" i="1"/>
  <c r="O15" i="1"/>
  <c r="P15" i="1"/>
  <c r="O14" i="1"/>
  <c r="P14" i="1"/>
  <c r="O11" i="1"/>
  <c r="P11" i="1"/>
  <c r="O10" i="1"/>
  <c r="P10" i="1"/>
</calcChain>
</file>

<file path=xl/sharedStrings.xml><?xml version="1.0" encoding="utf-8"?>
<sst xmlns="http://schemas.openxmlformats.org/spreadsheetml/2006/main" count="273" uniqueCount="106">
  <si>
    <t>INDICI DI VALUTAZIONE DELLA PROBABILITA'</t>
  </si>
  <si>
    <t>DISCREZIONALITA'</t>
  </si>
  <si>
    <t>RILEVANZA ESTERNA</t>
  </si>
  <si>
    <t>COMPLESSITA' DEL PROCESSO</t>
  </si>
  <si>
    <t>VALORE ECONOMICO</t>
  </si>
  <si>
    <t>CONTROLLI</t>
  </si>
  <si>
    <t>FRAZIONABILITA' DEL PROCESSO</t>
  </si>
  <si>
    <t>INDICI VALUTAZIONE DELL'IMPATTO</t>
  </si>
  <si>
    <t>IMPATTO ORGANIZZATIVO</t>
  </si>
  <si>
    <t>IMPATTO ECONOMICO</t>
  </si>
  <si>
    <t>IMPATTO REPUTAZIONALE</t>
  </si>
  <si>
    <t>IMP. ORGANIZZATIVO, ECONOMICO IMMAGINE</t>
  </si>
  <si>
    <t>A1</t>
  </si>
  <si>
    <t>A2</t>
  </si>
  <si>
    <t>A3</t>
  </si>
  <si>
    <t>A4</t>
  </si>
  <si>
    <t>A5</t>
  </si>
  <si>
    <t>A6</t>
  </si>
  <si>
    <t>A</t>
  </si>
  <si>
    <t>B1</t>
  </si>
  <si>
    <t>B2</t>
  </si>
  <si>
    <t>B3</t>
  </si>
  <si>
    <t>B4</t>
  </si>
  <si>
    <t>B</t>
  </si>
  <si>
    <t>A x B</t>
  </si>
  <si>
    <t xml:space="preserve">VALUTAZIONE COMPLESSIVA DEL RISCHIO </t>
  </si>
  <si>
    <t>RIEPILOGO LIVELLO DI RISCHIO</t>
  </si>
  <si>
    <t xml:space="preserve">AREA </t>
  </si>
  <si>
    <t>XXXXXXXXXXXXXXXXXX</t>
  </si>
  <si>
    <t>SOTTO-AREA/PROCESSO</t>
  </si>
  <si>
    <t>Il processo è discrezionale?</t>
  </si>
  <si>
    <r>
      <t>NO</t>
    </r>
    <r>
      <rPr>
        <sz val="10"/>
        <color indexed="8"/>
        <rFont val="Tahoma"/>
        <family val="2"/>
      </rPr>
      <t xml:space="preserve"> è del tutto vincolato</t>
    </r>
  </si>
  <si>
    <t>E' parzialmente vincolato dalla legge e da altri atti amministrativi</t>
  </si>
  <si>
    <t>E' parzialmente vincolato solo dalla legge</t>
  </si>
  <si>
    <t>E' parzialmente vincolato solo da atti amministrativi</t>
  </si>
  <si>
    <t xml:space="preserve"> </t>
  </si>
  <si>
    <t>E' altamente discrezionale</t>
  </si>
  <si>
    <t>Il processo produce effetti diretti all'esterno dell'amministrazione?</t>
  </si>
  <si>
    <r>
      <t>NO</t>
    </r>
    <r>
      <rPr>
        <sz val="10"/>
        <color indexed="8"/>
        <rFont val="Tahoma"/>
        <family val="2"/>
      </rPr>
      <t xml:space="preserve"> ha come destinatario un ufficio interno</t>
    </r>
  </si>
  <si>
    <r>
      <t xml:space="preserve">SI </t>
    </r>
    <r>
      <rPr>
        <sz val="10"/>
        <color indexed="8"/>
        <rFont val="Tahoma"/>
        <family val="2"/>
      </rPr>
      <t>il risultato del processo è rivolto direttamente ad utenti esterni</t>
    </r>
  </si>
  <si>
    <r>
      <t>NO</t>
    </r>
    <r>
      <rPr>
        <sz val="10"/>
        <color indexed="8"/>
        <rFont val="Tahoma"/>
        <family val="2"/>
      </rPr>
      <t xml:space="preserve"> il processo coinvolge una sola PA</t>
    </r>
  </si>
  <si>
    <r>
      <t>SI</t>
    </r>
    <r>
      <rPr>
        <sz val="10"/>
        <color indexed="8"/>
        <rFont val="Tahoma"/>
        <family val="2"/>
      </rPr>
      <t xml:space="preserve"> il processo coinvolge più di 3 amministrazioni</t>
    </r>
  </si>
  <si>
    <r>
      <t>SI</t>
    </r>
    <r>
      <rPr>
        <sz val="10"/>
        <color indexed="8"/>
        <rFont val="Tahoma"/>
        <family val="2"/>
      </rPr>
      <t xml:space="preserve"> il processo coinvolge più di 5 amministrazioni</t>
    </r>
  </si>
  <si>
    <t>Quale è l'impatto economico del processo?</t>
  </si>
  <si>
    <t>Ha rilevanza esclusivamente interna</t>
  </si>
  <si>
    <t>Comporta l'attribuzione di vantaggi a soggetti esterni ma di non particolare rilievo economico (es. concessione borsa di studio)</t>
  </si>
  <si>
    <t>Comporta l'attribuzione di considerevoli vantaggi a soggetti esterni (esempio affidamento di appalto)</t>
  </si>
  <si>
    <t>Il risultato finale del processo può essere raggiunto anche effettuando una pluralità di operazioni di entità economica ridotta che, considerate complessivamente, alla fine assicurano lo stesso risultato (es. pluralità di affidamenti ridotti)</t>
  </si>
  <si>
    <t>NO</t>
  </si>
  <si>
    <t>SI</t>
  </si>
  <si>
    <t>CONTROLLI*</t>
  </si>
  <si>
    <t>Anche sulla base dell'esperienza pregressa, il tipo di controllo applicato sul processo è adeguato a neutralizzare il rischio?</t>
  </si>
  <si>
    <r>
      <t>SI</t>
    </r>
    <r>
      <rPr>
        <sz val="10"/>
        <color indexed="8"/>
        <rFont val="Tahoma"/>
        <family val="2"/>
      </rPr>
      <t xml:space="preserve"> costituisce un efficace strumento di neutralizzazione</t>
    </r>
  </si>
  <si>
    <r>
      <t>SI</t>
    </r>
    <r>
      <rPr>
        <sz val="10"/>
        <color indexed="8"/>
        <rFont val="Tahoma"/>
        <family val="2"/>
      </rPr>
      <t xml:space="preserve"> è molto efficace</t>
    </r>
  </si>
  <si>
    <r>
      <t>SI</t>
    </r>
    <r>
      <rPr>
        <sz val="10"/>
        <color indexed="8"/>
        <rFont val="Tahoma"/>
        <family val="2"/>
      </rPr>
      <t>, ma in minima parte</t>
    </r>
  </si>
  <si>
    <r>
      <t>NO</t>
    </r>
    <r>
      <rPr>
        <sz val="10"/>
        <color indexed="8"/>
        <rFont val="Tahoma"/>
        <family val="2"/>
      </rPr>
      <t>, il rischio rimane indifferente</t>
    </r>
  </si>
  <si>
    <t>Tot</t>
  </si>
  <si>
    <t>INDICI DI VALUTAZIONE DELL'IMPATTO</t>
  </si>
  <si>
    <r>
      <t>Rispetto al totale del personale impiegato nel singolo servizio</t>
    </r>
    <r>
      <rPr>
        <sz val="10"/>
        <color indexed="8"/>
        <rFont val="Tahoma"/>
        <family val="2"/>
      </rPr>
      <t xml:space="preserve"> (unità organzizativa semplice) </t>
    </r>
    <r>
      <rPr>
        <b/>
        <sz val="10"/>
        <color indexed="8"/>
        <rFont val="Tahoma"/>
        <family val="2"/>
      </rPr>
      <t>competetente a svolgere il processo</t>
    </r>
    <r>
      <rPr>
        <sz val="10"/>
        <color indexed="8"/>
        <rFont val="Tahoma"/>
        <family val="2"/>
      </rPr>
      <t xml:space="preserve"> (o la fase di processo di competenza nella pa) </t>
    </r>
    <r>
      <rPr>
        <b/>
        <sz val="10"/>
        <color indexed="8"/>
        <rFont val="Tahoma"/>
        <family val="2"/>
      </rPr>
      <t xml:space="preserve">nell'ambito della singola pa </t>
    </r>
    <r>
      <rPr>
        <sz val="10"/>
        <color indexed="8"/>
        <rFont val="Tahoma"/>
        <family val="2"/>
      </rPr>
      <t>quale percentuale di personale è impiegata nel processo? (se il processo coinvolge l'attività di più servizi nell'ambito della stessa pa occorre riferire la % al personale impiegato nei servizi coinvolti)</t>
    </r>
  </si>
  <si>
    <r>
      <t>Fino a circa il</t>
    </r>
    <r>
      <rPr>
        <b/>
        <sz val="10"/>
        <color indexed="8"/>
        <rFont val="Tahoma"/>
        <family val="2"/>
      </rPr>
      <t xml:space="preserve"> 20%</t>
    </r>
  </si>
  <si>
    <r>
      <t xml:space="preserve">Fino a circa il </t>
    </r>
    <r>
      <rPr>
        <b/>
        <sz val="10"/>
        <color indexed="8"/>
        <rFont val="Tahoma"/>
        <family val="2"/>
      </rPr>
      <t>40%</t>
    </r>
  </si>
  <si>
    <r>
      <t xml:space="preserve">Fino a circa il </t>
    </r>
    <r>
      <rPr>
        <b/>
        <sz val="10"/>
        <color indexed="8"/>
        <rFont val="Tahoma"/>
        <family val="2"/>
      </rPr>
      <t>60%</t>
    </r>
  </si>
  <si>
    <r>
      <t>Fino a circa l'</t>
    </r>
    <r>
      <rPr>
        <b/>
        <sz val="10"/>
        <color indexed="8"/>
        <rFont val="Tahoma"/>
        <family val="2"/>
      </rPr>
      <t>80%</t>
    </r>
  </si>
  <si>
    <r>
      <t xml:space="preserve">Fino a circa il </t>
    </r>
    <r>
      <rPr>
        <b/>
        <sz val="10"/>
        <color indexed="8"/>
        <rFont val="Tahoma"/>
        <family val="2"/>
      </rPr>
      <t>100%</t>
    </r>
  </si>
  <si>
    <t>Nel corso degli ultimi 5 anni sono state pronunciate sentenze della Corte dei Conti a carico dei dipendenti (dirigenti e dipendenti) della pa di riferimento o sono state pronunciate sentenze di risarcimento del danno nei confronti della pa di riferimento  per la medesima tipologia di evento o di tipologie analoghe?</t>
  </si>
  <si>
    <t>Nel corso degli ultimi 5 anni sono stati pubblicati su giornali o riviste articoli aventi ad oggetto il medesimo evento o eventi analoghi?</t>
  </si>
  <si>
    <t>Non ne abbiamo memoria</t>
  </si>
  <si>
    <r>
      <t>SI</t>
    </r>
    <r>
      <rPr>
        <sz val="10"/>
        <color indexed="8"/>
        <rFont val="Tahoma"/>
        <family val="2"/>
      </rPr>
      <t xml:space="preserve"> Sulla Stampa Locale</t>
    </r>
  </si>
  <si>
    <r>
      <t>SI</t>
    </r>
    <r>
      <rPr>
        <sz val="10"/>
        <color indexed="8"/>
        <rFont val="Tahoma"/>
        <family val="2"/>
      </rPr>
      <t xml:space="preserve"> Sulla Stampa Nazionale</t>
    </r>
  </si>
  <si>
    <r>
      <t>SI</t>
    </r>
    <r>
      <rPr>
        <sz val="10"/>
        <color indexed="8"/>
        <rFont val="Tahoma"/>
        <family val="2"/>
      </rPr>
      <t xml:space="preserve"> Sulla stampa Locale e Nazionale</t>
    </r>
  </si>
  <si>
    <r>
      <t>SI</t>
    </r>
    <r>
      <rPr>
        <sz val="10"/>
        <color indexed="8"/>
        <rFont val="Tahoma"/>
        <family val="2"/>
      </rPr>
      <t xml:space="preserve"> Sulla stampa Locale e Nazionale e Internazionale</t>
    </r>
  </si>
  <si>
    <t>IMPATTO ORGANIZZATIVO, ECONOMICO E SULL'IMMAGINE</t>
  </si>
  <si>
    <t>A quale livello può collocarsi il rischio dell'evento (livello apicale, livello intermedio o livello basso) ovvero la posizione/il ruolo che l'eventuale soggetto riveste nell'organizzazione è elevata, media o bassa?</t>
  </si>
  <si>
    <t>A livello di Addetto</t>
  </si>
  <si>
    <t>A livello di Collaboratore/Funzionario</t>
  </si>
  <si>
    <t>A livello di Dirigente di ufficio NON generale (Posizione Apicale o Posizione Organizzative)</t>
  </si>
  <si>
    <t>A livello di Dirigente di ufficio generale (Dirigenti o Posizioni Organizzative senza Dirigenti)</t>
  </si>
  <si>
    <t>*Per controllo si intende qualunque strumento di controllo utilizzato nella pa che sia confacente a ridurre la probabilità del rischio (e, quindi, sia il sistema dei controlli legali, come il controllo preventivo e il controllo di gestione, sia altri meccanismi di controllo utilizzati es. controlli a campione non obbligatori, ecc). La valutazione sull'adeguatezza del controllo va fatta considerando il modo in cui il controllo funziona concretamente nella pa. Per la stima della probabilità, quindi non rileva la previsione dell'esistenza in astratto del controllo, ma la sua efficacia in relazione al rischio considerato</t>
  </si>
  <si>
    <t>PERCENTUALE DI RISCHIO</t>
  </si>
  <si>
    <t>AREA DI RISCHIO</t>
  </si>
  <si>
    <t>PROCESSO</t>
  </si>
  <si>
    <t>Inserire 'X' su una sola risposta scelta</t>
  </si>
  <si>
    <t>VALORI 
PROBABILITA'</t>
  </si>
  <si>
    <t xml:space="preserve">VALORI IMPATTO </t>
  </si>
  <si>
    <t>ACQUISIZIONI E PROGRESSIONI DI PERSONALE</t>
  </si>
  <si>
    <t>PROGRESSIONI DI CARRIERA</t>
  </si>
  <si>
    <t>RECLUTAMENTO DEL PERSONALE</t>
  </si>
  <si>
    <t>AFFIDAMENTO LAVORI, SERVIZI E FORNITURE</t>
  </si>
  <si>
    <t xml:space="preserve">PROVVEDIMENTI AMPLIATIVI DELLA SFERA GIURIDICA DEI DESTINATARI PRIVI DI EFFETTO ECONOMICO DIRETTO ED IMMEDIATO PER IL DESTINATARIOPROVVEDIMENTI </t>
  </si>
  <si>
    <t>PROVVEDIMENTI DI TIPO CONCESSORIO</t>
  </si>
  <si>
    <t>PROVVEDIMENTI AMPLIATIVI DELLA SFERA GIURIDICA DEI DESTINATARI CON  EFFETTO ECONOMICO DIRETTO ED IMMEDIATO PER IL DESTINATARIO</t>
  </si>
  <si>
    <t>ATTRIBUZIONE DI VANTAGGI ECONOMICI DI QUALUNQUE GENERE A PERSONE E ENTI PUBBLICI O PRIVATI</t>
  </si>
  <si>
    <t>CONCESSIONI ED EROGAZIONE DI SOVVENZIONI, CONTRIBUTI, SUSSIDI, AUSILI FINANZIARI</t>
  </si>
  <si>
    <t>CONFERIMENTO DI INCARICHI DI COLLABORAZIONE</t>
  </si>
  <si>
    <t>PREDISPOSIZIONE BANDO</t>
  </si>
  <si>
    <t>ESPLETAMENTO GARA D'APPALTO</t>
  </si>
  <si>
    <t>ESECUZIONE DEL CONTRATTO</t>
  </si>
  <si>
    <t xml:space="preserve">ATTIVITA' DI CONTROLLO </t>
  </si>
  <si>
    <t xml:space="preserve">PROVVEDIMENTI DI TIPO AUTORIZZATIVO/DICHIARATIVO </t>
  </si>
  <si>
    <t>GESTIONE ECONOMICA  DEL PERSONALE</t>
  </si>
  <si>
    <t>GESTIONE GIURIDICA DEL PERSONALE</t>
  </si>
  <si>
    <r>
      <rPr>
        <b/>
        <sz val="8"/>
        <color indexed="17"/>
        <rFont val="Tahoma"/>
        <family val="2"/>
      </rPr>
      <t>Nessun rischio con valori &lt; 3,00</t>
    </r>
    <r>
      <rPr>
        <b/>
        <sz val="8"/>
        <color indexed="10"/>
        <rFont val="Tahoma"/>
        <family val="2"/>
      </rPr>
      <t xml:space="preserve">
</t>
    </r>
    <r>
      <rPr>
        <b/>
        <sz val="8"/>
        <color indexed="57"/>
        <rFont val="Tahoma"/>
        <family val="2"/>
      </rPr>
      <t xml:space="preserve">Livello rischio "attenzione" con valori tra 3,00  e  7,00 </t>
    </r>
    <r>
      <rPr>
        <b/>
        <sz val="8"/>
        <color indexed="10"/>
        <rFont val="Tahoma"/>
        <family val="2"/>
      </rPr>
      <t xml:space="preserve">
</t>
    </r>
    <r>
      <rPr>
        <b/>
        <sz val="8"/>
        <color indexed="60"/>
        <rFont val="Tahoma"/>
        <family val="2"/>
      </rPr>
      <t xml:space="preserve">Livello rischio "medio" con valori tra 8,00  e 12,00 </t>
    </r>
    <r>
      <rPr>
        <b/>
        <sz val="8"/>
        <color indexed="10"/>
        <rFont val="Tahoma"/>
        <family val="2"/>
      </rPr>
      <t xml:space="preserve">
</t>
    </r>
    <r>
      <rPr>
        <b/>
        <sz val="8"/>
        <color indexed="53"/>
        <rFont val="Tahoma"/>
        <family val="2"/>
      </rPr>
      <t xml:space="preserve">Livello rischio  "serio"  con valori tra  13,00   e 20,00 </t>
    </r>
    <r>
      <rPr>
        <b/>
        <sz val="8"/>
        <color indexed="10"/>
        <rFont val="Tahoma"/>
        <family val="2"/>
      </rPr>
      <t xml:space="preserve">
Livello rischio  "elevato" con valori &gt; 20,00%</t>
    </r>
  </si>
  <si>
    <t xml:space="preserve">ALTRE PROCEDURE DI AFFIDAMENTO </t>
  </si>
  <si>
    <t>Si tratta di un processo complesso che comporta il coinvolgimento di più amministrazioni (esclusi i controlli) in fasi successive per il conseguimento del risultato</t>
  </si>
  <si>
    <r>
      <t>SI</t>
    </r>
    <r>
      <rPr>
        <sz val="10"/>
        <color indexed="8"/>
        <rFont val="Tahoma"/>
        <family val="2"/>
      </rPr>
      <t xml:space="preserve"> per una percentuale approssimativa del 50%</t>
    </r>
  </si>
  <si>
    <t>A livello di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</si>
</sst>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2]\ * #,##0.00_-;\-[$€-2]\ * #,##0.00_-;_-[$€-2]\ * &quot;-&quot;??_-"/>
    <numFmt numFmtId="165" formatCode="_(&quot;L.&quot;* #,##0.00_);_(&quot;L.&quot;* \(#,##0.00\);_(&quot;L.&quot;* &quot;-&quot;??_);_(@_)"/>
  </numFmts>
  <fonts count="26" x14ac:knownFonts="1">
    <font>
      <sz val="10"/>
      <name val="Arial"/>
    </font>
    <font>
      <sz val="10"/>
      <name val="Arial"/>
    </font>
    <font>
      <sz val="10"/>
      <name val="Arial"/>
      <family val="2"/>
    </font>
    <font>
      <sz val="11"/>
      <color indexed="8"/>
      <name val="Calibri"/>
      <family val="2"/>
    </font>
    <font>
      <b/>
      <sz val="11"/>
      <color indexed="8"/>
      <name val="Calibri"/>
      <family val="2"/>
    </font>
    <font>
      <b/>
      <sz val="10"/>
      <color indexed="8"/>
      <name val="Tahoma"/>
      <family val="2"/>
    </font>
    <font>
      <b/>
      <sz val="8"/>
      <color indexed="8"/>
      <name val="Tahoma"/>
      <family val="2"/>
    </font>
    <font>
      <sz val="11"/>
      <color indexed="8"/>
      <name val="Tahoma"/>
      <family val="2"/>
    </font>
    <font>
      <b/>
      <sz val="11"/>
      <color indexed="8"/>
      <name val="Tahoma"/>
      <family val="2"/>
    </font>
    <font>
      <sz val="10"/>
      <color indexed="8"/>
      <name val="Tahoma"/>
      <family val="2"/>
    </font>
    <font>
      <sz val="9"/>
      <color indexed="8"/>
      <name val="Tahoma"/>
      <family val="2"/>
    </font>
    <font>
      <b/>
      <sz val="9"/>
      <color indexed="8"/>
      <name val="Tahoma"/>
      <family val="2"/>
    </font>
    <font>
      <sz val="8"/>
      <color indexed="8"/>
      <name val="Tahoma"/>
      <family val="2"/>
    </font>
    <font>
      <b/>
      <sz val="11"/>
      <color indexed="10"/>
      <name val="Tahoma"/>
      <family val="2"/>
    </font>
    <font>
      <b/>
      <sz val="8"/>
      <color indexed="17"/>
      <name val="Tahoma"/>
      <family val="2"/>
    </font>
    <font>
      <b/>
      <sz val="8"/>
      <color indexed="10"/>
      <name val="Tahoma"/>
      <family val="2"/>
    </font>
    <font>
      <b/>
      <sz val="8"/>
      <color indexed="57"/>
      <name val="Tahoma"/>
      <family val="2"/>
    </font>
    <font>
      <b/>
      <sz val="8"/>
      <color indexed="60"/>
      <name val="Tahoma"/>
      <family val="2"/>
    </font>
    <font>
      <b/>
      <sz val="8"/>
      <color indexed="53"/>
      <name val="Tahoma"/>
      <family val="2"/>
    </font>
    <font>
      <sz val="10"/>
      <name val="Arial"/>
      <family val="2"/>
    </font>
    <font>
      <sz val="10"/>
      <name val="Tahoma"/>
      <family val="2"/>
    </font>
    <font>
      <b/>
      <sz val="10"/>
      <name val="Tahoma"/>
      <family val="2"/>
    </font>
    <font>
      <b/>
      <sz val="8"/>
      <name val="Tahoma"/>
      <family val="2"/>
    </font>
    <font>
      <b/>
      <sz val="7.5"/>
      <name val="Tahoma"/>
      <family val="2"/>
    </font>
    <font>
      <b/>
      <sz val="12"/>
      <name val="Tahoma"/>
      <family val="2"/>
    </font>
    <font>
      <b/>
      <sz val="8"/>
      <color rgb="FFFF0000"/>
      <name val="Tahoma"/>
      <family val="2"/>
    </font>
  </fonts>
  <fills count="10">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165" fontId="19" fillId="0" borderId="0" applyFont="0" applyFill="0" applyBorder="0" applyAlignment="0" applyProtection="0"/>
  </cellStyleXfs>
  <cellXfs count="164">
    <xf numFmtId="0" fontId="0" fillId="0" borderId="0" xfId="0"/>
    <xf numFmtId="0" fontId="5" fillId="0" borderId="1" xfId="4" applyFont="1" applyFill="1" applyBorder="1" applyAlignment="1">
      <alignment horizontal="center" vertical="center" wrapText="1"/>
    </xf>
    <xf numFmtId="0" fontId="5" fillId="0" borderId="0" xfId="4" applyFont="1" applyFill="1" applyBorder="1" applyAlignment="1">
      <alignment horizontal="center" vertical="center"/>
    </xf>
    <xf numFmtId="0" fontId="7" fillId="0" borderId="0" xfId="4" applyFont="1" applyAlignment="1">
      <alignment vertical="center"/>
    </xf>
    <xf numFmtId="0" fontId="5" fillId="0" borderId="2" xfId="4" applyFont="1" applyFill="1" applyBorder="1" applyAlignment="1">
      <alignment horizontal="center" vertical="center"/>
    </xf>
    <xf numFmtId="0" fontId="8" fillId="0" borderId="0" xfId="4" applyFont="1" applyFill="1" applyBorder="1" applyAlignment="1">
      <alignment horizontal="center" vertical="center"/>
    </xf>
    <xf numFmtId="0" fontId="10" fillId="0" borderId="1" xfId="4" applyFont="1" applyBorder="1" applyAlignment="1">
      <alignment horizontal="center" vertical="center"/>
    </xf>
    <xf numFmtId="0" fontId="8" fillId="0" borderId="3" xfId="4" applyFont="1" applyBorder="1" applyAlignment="1">
      <alignment horizontal="center" vertical="center"/>
    </xf>
    <xf numFmtId="0" fontId="7" fillId="0" borderId="0" xfId="4" applyFont="1" applyFill="1" applyAlignment="1">
      <alignment vertical="center"/>
    </xf>
    <xf numFmtId="0" fontId="10" fillId="0" borderId="4" xfId="4" applyFont="1" applyBorder="1" applyAlignment="1">
      <alignment horizontal="center" vertical="center"/>
    </xf>
    <xf numFmtId="0" fontId="8" fillId="0" borderId="5" xfId="4" applyFont="1" applyBorder="1" applyAlignment="1">
      <alignment horizontal="center" vertical="center"/>
    </xf>
    <xf numFmtId="0" fontId="10" fillId="0" borderId="2" xfId="4" applyFont="1" applyBorder="1" applyAlignment="1">
      <alignment horizontal="center" vertical="center"/>
    </xf>
    <xf numFmtId="0" fontId="8" fillId="0" borderId="6" xfId="4" applyFont="1" applyBorder="1" applyAlignment="1">
      <alignment horizontal="center" vertical="center"/>
    </xf>
    <xf numFmtId="0" fontId="5" fillId="3" borderId="7" xfId="4" applyFont="1" applyFill="1" applyBorder="1" applyAlignment="1">
      <alignment horizontal="center" vertical="center"/>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xf>
    <xf numFmtId="0" fontId="9" fillId="0" borderId="11" xfId="4" applyFont="1" applyBorder="1" applyAlignment="1">
      <alignment horizontal="left" vertical="center"/>
    </xf>
    <xf numFmtId="0" fontId="10" fillId="0" borderId="12" xfId="4" applyFont="1" applyBorder="1" applyAlignment="1">
      <alignment horizontal="center" vertical="center"/>
    </xf>
    <xf numFmtId="0" fontId="8" fillId="3" borderId="13" xfId="4" applyFont="1" applyFill="1" applyBorder="1" applyAlignment="1">
      <alignment horizontal="center" vertical="center"/>
    </xf>
    <xf numFmtId="0" fontId="8" fillId="3" borderId="11" xfId="4" applyFont="1" applyFill="1" applyBorder="1" applyAlignment="1">
      <alignment horizontal="center" vertical="center"/>
    </xf>
    <xf numFmtId="0" fontId="5" fillId="3" borderId="7" xfId="4" applyFont="1" applyFill="1" applyBorder="1" applyAlignment="1">
      <alignment horizontal="center" vertical="center" wrapText="1"/>
    </xf>
    <xf numFmtId="0" fontId="8" fillId="3" borderId="7" xfId="4" applyFont="1" applyFill="1" applyBorder="1" applyAlignment="1">
      <alignment horizontal="center" vertical="center"/>
    </xf>
    <xf numFmtId="0" fontId="7" fillId="0" borderId="8" xfId="4" applyFont="1" applyBorder="1" applyAlignment="1">
      <alignment horizontal="left" vertical="center" wrapText="1"/>
    </xf>
    <xf numFmtId="0" fontId="7" fillId="0" borderId="0" xfId="4" applyFont="1" applyBorder="1" applyAlignment="1">
      <alignment horizontal="left" vertical="center" wrapText="1"/>
    </xf>
    <xf numFmtId="0" fontId="7" fillId="0" borderId="9" xfId="4" applyFont="1" applyBorder="1" applyAlignment="1">
      <alignment horizontal="left" vertical="center" wrapText="1"/>
    </xf>
    <xf numFmtId="0" fontId="9" fillId="0" borderId="13" xfId="4" applyFont="1" applyBorder="1" applyAlignment="1">
      <alignment horizontal="left" vertical="center" wrapText="1"/>
    </xf>
    <xf numFmtId="0" fontId="5" fillId="3" borderId="4" xfId="4" applyFont="1" applyFill="1" applyBorder="1" applyAlignment="1">
      <alignment horizontal="center" vertical="center" wrapText="1"/>
    </xf>
    <xf numFmtId="0" fontId="9" fillId="0" borderId="0" xfId="4" applyFont="1" applyBorder="1" applyAlignment="1">
      <alignment horizontal="left" vertical="center"/>
    </xf>
    <xf numFmtId="0" fontId="10" fillId="0" borderId="0" xfId="4" applyFont="1" applyBorder="1" applyAlignment="1">
      <alignment horizontal="center" vertical="center"/>
    </xf>
    <xf numFmtId="0" fontId="4" fillId="3" borderId="11" xfId="4" applyFont="1" applyFill="1" applyBorder="1" applyAlignment="1">
      <alignment horizontal="center" vertical="center"/>
    </xf>
    <xf numFmtId="0" fontId="7" fillId="0" borderId="4" xfId="4" applyFont="1" applyBorder="1" applyAlignment="1">
      <alignment vertical="center"/>
    </xf>
    <xf numFmtId="0" fontId="7" fillId="0" borderId="0" xfId="4" applyFont="1" applyBorder="1" applyAlignment="1">
      <alignment horizontal="left" vertical="center"/>
    </xf>
    <xf numFmtId="0" fontId="11" fillId="3" borderId="14" xfId="4" applyFont="1" applyFill="1" applyBorder="1" applyAlignment="1">
      <alignment horizontal="center" vertical="center"/>
    </xf>
    <xf numFmtId="0" fontId="4" fillId="3" borderId="15" xfId="4" applyFont="1" applyFill="1" applyBorder="1" applyAlignment="1">
      <alignment horizontal="center" vertical="center"/>
    </xf>
    <xf numFmtId="0" fontId="8" fillId="0" borderId="13" xfId="4" applyFont="1" applyBorder="1" applyAlignment="1">
      <alignment horizontal="center" vertical="center"/>
    </xf>
    <xf numFmtId="0" fontId="10" fillId="3" borderId="16" xfId="4" applyFont="1" applyFill="1" applyBorder="1" applyAlignment="1">
      <alignment horizontal="center" vertical="center"/>
    </xf>
    <xf numFmtId="0" fontId="8" fillId="3" borderId="17" xfId="4" applyFont="1" applyFill="1" applyBorder="1" applyAlignment="1">
      <alignment horizontal="center" vertical="center"/>
    </xf>
    <xf numFmtId="0" fontId="10" fillId="0" borderId="18" xfId="4" applyFont="1" applyBorder="1" applyAlignment="1">
      <alignment horizontal="center" vertical="center"/>
    </xf>
    <xf numFmtId="0" fontId="10" fillId="0" borderId="19" xfId="4" applyFont="1" applyBorder="1" applyAlignment="1">
      <alignment horizontal="center" vertical="center"/>
    </xf>
    <xf numFmtId="0" fontId="8" fillId="0" borderId="20" xfId="4" applyFont="1" applyBorder="1" applyAlignment="1">
      <alignment horizontal="center" vertical="center"/>
    </xf>
    <xf numFmtId="0" fontId="7" fillId="0" borderId="0" xfId="4" applyFont="1" applyFill="1" applyBorder="1" applyAlignment="1">
      <alignment vertical="center"/>
    </xf>
    <xf numFmtId="0" fontId="5" fillId="2" borderId="4" xfId="4" applyFont="1" applyFill="1" applyBorder="1" applyAlignment="1">
      <alignment horizontal="center" vertical="center" wrapText="1"/>
    </xf>
    <xf numFmtId="0" fontId="9" fillId="0" borderId="0" xfId="4" applyFont="1" applyBorder="1" applyAlignment="1">
      <alignment horizontal="center" vertical="center" wrapText="1"/>
    </xf>
    <xf numFmtId="0" fontId="7" fillId="0" borderId="0" xfId="4" applyFont="1" applyBorder="1" applyAlignment="1">
      <alignment horizontal="center" vertical="center"/>
    </xf>
    <xf numFmtId="0" fontId="7" fillId="0" borderId="0" xfId="4" applyFont="1" applyBorder="1" applyAlignment="1">
      <alignment vertical="center"/>
    </xf>
    <xf numFmtId="0" fontId="8" fillId="3" borderId="21" xfId="4" applyFont="1" applyFill="1" applyBorder="1" applyAlignment="1">
      <alignment horizontal="center" vertical="center"/>
    </xf>
    <xf numFmtId="10" fontId="7" fillId="0" borderId="0" xfId="7" applyNumberFormat="1" applyFont="1" applyFill="1" applyBorder="1" applyAlignment="1">
      <alignment vertical="center"/>
    </xf>
    <xf numFmtId="0" fontId="10" fillId="0" borderId="0" xfId="4" applyFont="1" applyAlignment="1">
      <alignment horizontal="center" vertical="center"/>
    </xf>
    <xf numFmtId="0" fontId="8" fillId="0" borderId="0" xfId="4" applyFont="1" applyAlignment="1">
      <alignment horizontal="center" vertical="center"/>
    </xf>
    <xf numFmtId="2" fontId="11" fillId="3" borderId="14" xfId="4" applyNumberFormat="1" applyFont="1" applyFill="1" applyBorder="1" applyAlignment="1">
      <alignment horizontal="center" vertical="center"/>
    </xf>
    <xf numFmtId="0" fontId="20" fillId="0" borderId="0" xfId="0" applyFont="1"/>
    <xf numFmtId="0" fontId="20" fillId="0" borderId="22" xfId="0" applyFont="1" applyBorder="1"/>
    <xf numFmtId="0" fontId="21" fillId="0" borderId="22" xfId="0" applyFont="1" applyBorder="1" applyAlignment="1">
      <alignment vertical="center" wrapText="1"/>
    </xf>
    <xf numFmtId="0" fontId="20" fillId="4" borderId="22" xfId="0" applyFont="1" applyFill="1" applyBorder="1" applyAlignment="1">
      <alignment textRotation="90"/>
    </xf>
    <xf numFmtId="0" fontId="20" fillId="4" borderId="22" xfId="0" applyFont="1" applyFill="1" applyBorder="1" applyAlignment="1">
      <alignment textRotation="90" wrapText="1"/>
    </xf>
    <xf numFmtId="0" fontId="21" fillId="5" borderId="22" xfId="0" applyFont="1" applyFill="1" applyBorder="1" applyAlignment="1">
      <alignment horizontal="center" vertical="center" wrapText="1"/>
    </xf>
    <xf numFmtId="0" fontId="21" fillId="0" borderId="22" xfId="0" applyFont="1" applyBorder="1" applyAlignment="1">
      <alignment horizontal="center" vertical="center" wrapText="1"/>
    </xf>
    <xf numFmtId="0" fontId="20" fillId="4" borderId="22" xfId="0" applyFont="1" applyFill="1" applyBorder="1" applyAlignment="1">
      <alignment horizontal="center" vertical="center"/>
    </xf>
    <xf numFmtId="0" fontId="20" fillId="4" borderId="22" xfId="0" applyFont="1" applyFill="1" applyBorder="1" applyAlignment="1">
      <alignment horizontal="center" vertical="center" wrapText="1"/>
    </xf>
    <xf numFmtId="2" fontId="20" fillId="5" borderId="22" xfId="0" applyNumberFormat="1" applyFont="1" applyFill="1" applyBorder="1"/>
    <xf numFmtId="2" fontId="20" fillId="4" borderId="22" xfId="0" applyNumberFormat="1" applyFont="1" applyFill="1" applyBorder="1"/>
    <xf numFmtId="0" fontId="21" fillId="3" borderId="22" xfId="0" applyFont="1" applyFill="1" applyBorder="1" applyAlignment="1">
      <alignment horizontal="center" vertical="center" wrapText="1"/>
    </xf>
    <xf numFmtId="43" fontId="20" fillId="3" borderId="22" xfId="2" applyFont="1" applyFill="1" applyBorder="1"/>
    <xf numFmtId="0" fontId="20" fillId="5" borderId="22" xfId="0" applyFont="1" applyFill="1" applyBorder="1" applyAlignment="1">
      <alignment textRotation="90" wrapText="1"/>
    </xf>
    <xf numFmtId="0" fontId="20" fillId="5" borderId="22" xfId="0" applyFont="1" applyFill="1" applyBorder="1" applyAlignment="1">
      <alignment horizontal="center" vertical="center" wrapText="1"/>
    </xf>
    <xf numFmtId="0" fontId="21" fillId="0" borderId="22" xfId="0" applyFont="1" applyBorder="1" applyAlignment="1">
      <alignment horizontal="left" vertical="top" wrapText="1"/>
    </xf>
    <xf numFmtId="0" fontId="21" fillId="0" borderId="0" xfId="0" applyFont="1" applyAlignment="1">
      <alignment vertical="center" wrapText="1"/>
    </xf>
    <xf numFmtId="0" fontId="21" fillId="0" borderId="23" xfId="5" applyFont="1" applyFill="1" applyBorder="1" applyAlignment="1">
      <alignment vertical="center" wrapText="1"/>
    </xf>
    <xf numFmtId="0" fontId="23" fillId="0" borderId="24" xfId="4" applyFont="1" applyFill="1" applyBorder="1" applyAlignment="1">
      <alignment vertical="center" wrapText="1"/>
    </xf>
    <xf numFmtId="0" fontId="23" fillId="0" borderId="22" xfId="4" applyFont="1" applyFill="1" applyBorder="1" applyAlignment="1">
      <alignment vertical="center" wrapText="1"/>
    </xf>
    <xf numFmtId="0" fontId="21" fillId="5" borderId="22" xfId="0" applyFont="1" applyFill="1" applyBorder="1" applyAlignment="1">
      <alignment horizontal="center" vertical="center" wrapText="1"/>
    </xf>
    <xf numFmtId="41" fontId="24" fillId="6" borderId="22" xfId="2" applyNumberFormat="1" applyFont="1" applyFill="1" applyBorder="1" applyAlignment="1">
      <alignment horizontal="center"/>
    </xf>
    <xf numFmtId="41" fontId="24" fillId="7" borderId="22" xfId="2" applyNumberFormat="1" applyFont="1" applyFill="1" applyBorder="1" applyAlignment="1">
      <alignment horizontal="center"/>
    </xf>
    <xf numFmtId="0" fontId="20" fillId="0" borderId="22" xfId="0" applyFont="1" applyFill="1" applyBorder="1"/>
    <xf numFmtId="41" fontId="24" fillId="8" borderId="22" xfId="2" applyNumberFormat="1" applyFont="1" applyFill="1" applyBorder="1" applyAlignment="1">
      <alignment horizontal="center"/>
    </xf>
    <xf numFmtId="41" fontId="24" fillId="9" borderId="22" xfId="2" applyNumberFormat="1" applyFont="1" applyFill="1" applyBorder="1" applyAlignment="1">
      <alignment horizontal="center"/>
    </xf>
    <xf numFmtId="0" fontId="12" fillId="0" borderId="4" xfId="4" applyFont="1" applyBorder="1" applyAlignment="1">
      <alignment horizontal="left" vertical="center" wrapText="1"/>
    </xf>
    <xf numFmtId="0" fontId="12" fillId="0" borderId="0" xfId="4" applyFont="1" applyBorder="1" applyAlignment="1">
      <alignment horizontal="left" vertical="center" wrapText="1"/>
    </xf>
    <xf numFmtId="0" fontId="12" fillId="0" borderId="13" xfId="4" applyFont="1" applyBorder="1" applyAlignment="1">
      <alignment horizontal="left" vertical="center" wrapText="1"/>
    </xf>
    <xf numFmtId="0" fontId="12" fillId="0" borderId="2" xfId="4" applyFont="1" applyBorder="1" applyAlignment="1">
      <alignment horizontal="left" vertical="center" wrapText="1"/>
    </xf>
    <xf numFmtId="0" fontId="12" fillId="0" borderId="25" xfId="4" applyFont="1" applyBorder="1" applyAlignment="1">
      <alignment horizontal="left" vertical="center" wrapText="1"/>
    </xf>
    <xf numFmtId="0" fontId="12" fillId="0" borderId="26" xfId="4" applyFont="1" applyBorder="1" applyAlignment="1">
      <alignment horizontal="left" vertical="center" wrapText="1"/>
    </xf>
    <xf numFmtId="0" fontId="8" fillId="3" borderId="14" xfId="4" applyFont="1" applyFill="1" applyBorder="1" applyAlignment="1">
      <alignment horizontal="left" vertical="center"/>
    </xf>
    <xf numFmtId="0" fontId="8" fillId="3" borderId="27" xfId="4" applyFont="1" applyFill="1" applyBorder="1" applyAlignment="1">
      <alignment horizontal="left" vertical="center"/>
    </xf>
    <xf numFmtId="10" fontId="13" fillId="3" borderId="27" xfId="7" applyNumberFormat="1" applyFont="1" applyFill="1" applyBorder="1" applyAlignment="1">
      <alignment horizontal="center" vertical="center"/>
    </xf>
    <xf numFmtId="10" fontId="13" fillId="3" borderId="21" xfId="7" applyNumberFormat="1" applyFont="1" applyFill="1" applyBorder="1" applyAlignment="1">
      <alignment horizontal="center" vertical="center"/>
    </xf>
    <xf numFmtId="0" fontId="25" fillId="0" borderId="14" xfId="4" applyFont="1" applyBorder="1" applyAlignment="1">
      <alignment horizontal="left" vertical="center" wrapText="1"/>
    </xf>
    <xf numFmtId="0" fontId="25" fillId="0" borderId="27" xfId="4" applyFont="1" applyBorder="1" applyAlignment="1">
      <alignment horizontal="left" vertical="center" wrapText="1"/>
    </xf>
    <xf numFmtId="0" fontId="25" fillId="0" borderId="21" xfId="4" applyFont="1" applyBorder="1" applyAlignment="1">
      <alignment horizontal="left" vertical="center" wrapText="1"/>
    </xf>
    <xf numFmtId="0" fontId="5" fillId="0" borderId="22" xfId="4" applyFont="1" applyBorder="1" applyAlignment="1">
      <alignment horizontal="left" vertical="center"/>
    </xf>
    <xf numFmtId="0" fontId="9" fillId="0" borderId="22" xfId="4" applyFont="1" applyBorder="1" applyAlignment="1">
      <alignment horizontal="left" vertical="center"/>
    </xf>
    <xf numFmtId="0" fontId="9" fillId="0" borderId="28" xfId="4" applyFont="1" applyBorder="1" applyAlignment="1">
      <alignment horizontal="left" vertical="center"/>
    </xf>
    <xf numFmtId="0" fontId="5" fillId="0" borderId="29" xfId="4" applyFont="1" applyBorder="1" applyAlignment="1">
      <alignment horizontal="left" vertical="center"/>
    </xf>
    <xf numFmtId="0" fontId="9" fillId="0" borderId="29" xfId="4" applyFont="1" applyBorder="1" applyAlignment="1">
      <alignment horizontal="left" vertical="center"/>
    </xf>
    <xf numFmtId="0" fontId="9" fillId="0" borderId="30" xfId="4" applyFont="1" applyBorder="1" applyAlignment="1">
      <alignment horizontal="left" vertical="center"/>
    </xf>
    <xf numFmtId="0" fontId="5" fillId="3" borderId="31" xfId="4" applyFont="1" applyFill="1" applyBorder="1" applyAlignment="1">
      <alignment horizontal="center" vertical="center" wrapText="1"/>
    </xf>
    <xf numFmtId="0" fontId="5" fillId="3" borderId="7" xfId="4" applyFont="1" applyFill="1" applyBorder="1" applyAlignment="1">
      <alignment horizontal="center" vertical="center" wrapText="1"/>
    </xf>
    <xf numFmtId="0" fontId="5" fillId="3" borderId="32" xfId="4" applyFont="1" applyFill="1" applyBorder="1" applyAlignment="1">
      <alignment horizontal="center" vertical="center" wrapText="1"/>
    </xf>
    <xf numFmtId="0" fontId="5" fillId="0" borderId="33" xfId="4" applyFont="1" applyBorder="1" applyAlignment="1">
      <alignment horizontal="left" vertical="center" wrapText="1"/>
    </xf>
    <xf numFmtId="0" fontId="5" fillId="0" borderId="34" xfId="4" applyFont="1" applyBorder="1" applyAlignment="1">
      <alignment horizontal="left" vertical="center" wrapText="1"/>
    </xf>
    <xf numFmtId="0" fontId="5" fillId="0" borderId="35" xfId="4" applyFont="1" applyBorder="1" applyAlignment="1">
      <alignment horizontal="left" vertical="center" wrapText="1"/>
    </xf>
    <xf numFmtId="0" fontId="5" fillId="0" borderId="8" xfId="4" applyFont="1" applyBorder="1" applyAlignment="1">
      <alignment horizontal="left" vertical="center" wrapText="1"/>
    </xf>
    <xf numFmtId="0" fontId="5" fillId="0" borderId="0" xfId="4" applyFont="1" applyBorder="1" applyAlignment="1">
      <alignment horizontal="left" vertical="center" wrapText="1"/>
    </xf>
    <xf numFmtId="0" fontId="5" fillId="0" borderId="9" xfId="4" applyFont="1" applyBorder="1" applyAlignment="1">
      <alignment horizontal="left" vertical="center" wrapText="1"/>
    </xf>
    <xf numFmtId="0" fontId="5" fillId="0" borderId="36" xfId="4" applyFont="1" applyBorder="1" applyAlignment="1">
      <alignment horizontal="left" vertical="center" wrapText="1"/>
    </xf>
    <xf numFmtId="0" fontId="5" fillId="0" borderId="25" xfId="4" applyFont="1" applyBorder="1" applyAlignment="1">
      <alignment horizontal="left" vertical="center" wrapText="1"/>
    </xf>
    <xf numFmtId="0" fontId="5" fillId="0" borderId="37" xfId="4" applyFont="1" applyBorder="1" applyAlignment="1">
      <alignment horizontal="left" vertical="center" wrapText="1"/>
    </xf>
    <xf numFmtId="0" fontId="9" fillId="0" borderId="38" xfId="4" applyFont="1" applyBorder="1" applyAlignment="1">
      <alignment horizontal="left" vertical="center"/>
    </xf>
    <xf numFmtId="0" fontId="9" fillId="0" borderId="39" xfId="4" applyFont="1" applyBorder="1" applyAlignment="1">
      <alignment horizontal="left" vertical="center"/>
    </xf>
    <xf numFmtId="0" fontId="9" fillId="0" borderId="28" xfId="4" applyFont="1" applyBorder="1" applyAlignment="1">
      <alignment horizontal="left" vertical="center" wrapText="1"/>
    </xf>
    <xf numFmtId="0" fontId="9" fillId="0" borderId="40" xfId="4" applyFont="1" applyBorder="1" applyAlignment="1">
      <alignment horizontal="left" vertical="center" wrapText="1"/>
    </xf>
    <xf numFmtId="0" fontId="5" fillId="0" borderId="38" xfId="4" applyFont="1" applyBorder="1" applyAlignment="1">
      <alignment horizontal="left" vertical="center"/>
    </xf>
    <xf numFmtId="0" fontId="5" fillId="0" borderId="39" xfId="4" applyFont="1" applyBorder="1" applyAlignment="1">
      <alignment horizontal="left" vertical="center"/>
    </xf>
    <xf numFmtId="0" fontId="5" fillId="0" borderId="30" xfId="4" applyFont="1" applyBorder="1" applyAlignment="1">
      <alignment horizontal="left" vertical="center"/>
    </xf>
    <xf numFmtId="0" fontId="5" fillId="3" borderId="1" xfId="4" applyFont="1" applyFill="1" applyBorder="1" applyAlignment="1">
      <alignment horizontal="center" vertical="center"/>
    </xf>
    <xf numFmtId="0" fontId="5" fillId="3" borderId="34" xfId="4" applyFont="1" applyFill="1" applyBorder="1" applyAlignment="1">
      <alignment horizontal="center" vertical="center"/>
    </xf>
    <xf numFmtId="0" fontId="5" fillId="3" borderId="41" xfId="4" applyFont="1" applyFill="1" applyBorder="1" applyAlignment="1">
      <alignment horizontal="center" vertical="center"/>
    </xf>
    <xf numFmtId="0" fontId="9" fillId="0" borderId="34" xfId="4" applyFont="1" applyBorder="1" applyAlignment="1">
      <alignment horizontal="left" vertical="center" wrapText="1"/>
    </xf>
    <xf numFmtId="0" fontId="9" fillId="0" borderId="35" xfId="4" applyFont="1" applyBorder="1" applyAlignment="1">
      <alignment horizontal="left" vertical="center" wrapText="1"/>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36" xfId="4" applyFont="1" applyBorder="1" applyAlignment="1">
      <alignment horizontal="left" vertical="center" wrapText="1"/>
    </xf>
    <xf numFmtId="0" fontId="9" fillId="0" borderId="25" xfId="4" applyFont="1" applyBorder="1" applyAlignment="1">
      <alignment horizontal="left" vertical="center" wrapText="1"/>
    </xf>
    <xf numFmtId="0" fontId="9" fillId="0" borderId="37" xfId="4" applyFont="1" applyBorder="1" applyAlignment="1">
      <alignment horizontal="left" vertical="center" wrapText="1"/>
    </xf>
    <xf numFmtId="0" fontId="9" fillId="0" borderId="42" xfId="4" applyFont="1" applyBorder="1" applyAlignment="1">
      <alignment horizontal="left" vertical="center"/>
    </xf>
    <xf numFmtId="0" fontId="9" fillId="0" borderId="45" xfId="4" applyFont="1" applyBorder="1" applyAlignment="1">
      <alignment horizontal="left" vertical="center" wrapText="1"/>
    </xf>
    <xf numFmtId="0" fontId="9" fillId="0" borderId="30" xfId="4" applyFont="1" applyBorder="1" applyAlignment="1">
      <alignment horizontal="left" vertical="center" wrapText="1"/>
    </xf>
    <xf numFmtId="0" fontId="9" fillId="0" borderId="46" xfId="4" applyFont="1" applyBorder="1" applyAlignment="1">
      <alignment horizontal="left" vertical="center" wrapText="1"/>
    </xf>
    <xf numFmtId="0" fontId="9" fillId="0" borderId="47" xfId="4" applyFont="1" applyBorder="1" applyAlignment="1">
      <alignment horizontal="left" vertical="center" wrapText="1"/>
    </xf>
    <xf numFmtId="0" fontId="9" fillId="0" borderId="43" xfId="4" applyFont="1" applyBorder="1" applyAlignment="1">
      <alignment horizontal="left" vertical="center"/>
    </xf>
    <xf numFmtId="0" fontId="9" fillId="0" borderId="44" xfId="4" applyFont="1" applyBorder="1" applyAlignment="1">
      <alignment horizontal="left" vertical="center"/>
    </xf>
    <xf numFmtId="0" fontId="5" fillId="0" borderId="42" xfId="4" applyFont="1" applyBorder="1" applyAlignment="1">
      <alignment horizontal="left" vertical="center"/>
    </xf>
    <xf numFmtId="0" fontId="5" fillId="0" borderId="44" xfId="4" applyFont="1" applyBorder="1" applyAlignment="1">
      <alignment horizontal="left" vertical="center"/>
    </xf>
    <xf numFmtId="0" fontId="5" fillId="3" borderId="31" xfId="4" applyFont="1" applyFill="1" applyBorder="1" applyAlignment="1">
      <alignment horizontal="center" vertical="center"/>
    </xf>
    <xf numFmtId="0" fontId="5" fillId="3" borderId="32" xfId="4" applyFont="1" applyFill="1" applyBorder="1" applyAlignment="1">
      <alignment horizontal="center" vertical="center"/>
    </xf>
    <xf numFmtId="0" fontId="5" fillId="0" borderId="34" xfId="4" applyFont="1" applyFill="1" applyBorder="1" applyAlignment="1">
      <alignment horizontal="left" vertical="center"/>
    </xf>
    <xf numFmtId="0" fontId="5" fillId="0" borderId="35" xfId="4" applyFont="1" applyFill="1" applyBorder="1" applyAlignment="1">
      <alignment horizontal="left" vertical="center"/>
    </xf>
    <xf numFmtId="0" fontId="6" fillId="3" borderId="33" xfId="4" applyFont="1" applyFill="1" applyBorder="1" applyAlignment="1">
      <alignment horizontal="center" vertical="center" wrapText="1"/>
    </xf>
    <xf numFmtId="0" fontId="6" fillId="3" borderId="41"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6" fillId="3" borderId="13" xfId="4" applyFont="1" applyFill="1" applyBorder="1" applyAlignment="1">
      <alignment horizontal="center" vertical="center" wrapText="1"/>
    </xf>
    <xf numFmtId="0" fontId="5" fillId="0" borderId="25" xfId="4" applyFont="1" applyFill="1" applyBorder="1" applyAlignment="1">
      <alignment horizontal="left" vertical="center"/>
    </xf>
    <xf numFmtId="0" fontId="5" fillId="0" borderId="37" xfId="4" applyFont="1" applyFill="1" applyBorder="1" applyAlignment="1">
      <alignment horizontal="left" vertical="center"/>
    </xf>
    <xf numFmtId="0" fontId="5" fillId="3" borderId="7" xfId="4" applyFont="1" applyFill="1" applyBorder="1" applyAlignment="1">
      <alignment horizontal="center" vertical="center"/>
    </xf>
    <xf numFmtId="0" fontId="21" fillId="0" borderId="48"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10" xfId="0" applyBorder="1" applyAlignment="1">
      <alignment vertical="center" wrapText="1"/>
    </xf>
    <xf numFmtId="0" fontId="0" fillId="0" borderId="24" xfId="0" applyBorder="1" applyAlignment="1">
      <alignment vertical="center" wrapText="1"/>
    </xf>
    <xf numFmtId="0" fontId="21" fillId="0" borderId="24" xfId="0" applyFont="1" applyBorder="1" applyAlignment="1">
      <alignment horizontal="center" vertical="center" wrapText="1"/>
    </xf>
    <xf numFmtId="0" fontId="22" fillId="5" borderId="48"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3" borderId="22" xfId="0" applyFont="1" applyFill="1" applyBorder="1" applyAlignment="1">
      <alignment horizontal="center" vertical="center" textRotation="90" wrapText="1"/>
    </xf>
    <xf numFmtId="0" fontId="21" fillId="5" borderId="22"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cellXfs>
  <cellStyles count="9">
    <cellStyle name="Euro" xfId="1"/>
    <cellStyle name="Migliaia" xfId="2" builtinId="3"/>
    <cellStyle name="Migliaia [0] 2" xfId="3"/>
    <cellStyle name="Normale" xfId="0" builtinId="0"/>
    <cellStyle name="Normale 2" xfId="4"/>
    <cellStyle name="Normale 3" xfId="5"/>
    <cellStyle name="Normale 4" xfId="6"/>
    <cellStyle name="Percentuale 2" xfId="7"/>
    <cellStyle name="Währung"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topLeftCell="C7" zoomScale="130" zoomScaleNormal="130" workbookViewId="0">
      <selection activeCell="I17" sqref="I17:P19"/>
    </sheetView>
  </sheetViews>
  <sheetFormatPr defaultRowHeight="24.95" customHeight="1" x14ac:dyDescent="0.2"/>
  <cols>
    <col min="1" max="1" width="23" style="3" customWidth="1"/>
    <col min="2" max="7" width="9.140625" style="3"/>
    <col min="8" max="8" width="11.140625" style="3" customWidth="1"/>
    <col min="9" max="15" width="9.140625" style="3"/>
    <col min="16" max="16" width="15.7109375" style="3" customWidth="1"/>
    <col min="17" max="17" width="9.140625" style="49"/>
    <col min="18" max="18" width="9" style="50" customWidth="1"/>
    <col min="19" max="19" width="9.140625" style="8"/>
    <col min="20" max="16384" width="9.140625" style="3"/>
  </cols>
  <sheetData>
    <row r="1" spans="1:19" ht="24.95" customHeight="1" x14ac:dyDescent="0.2">
      <c r="A1" s="1" t="s">
        <v>27</v>
      </c>
      <c r="B1" s="138" t="s">
        <v>28</v>
      </c>
      <c r="C1" s="138"/>
      <c r="D1" s="138"/>
      <c r="E1" s="138"/>
      <c r="F1" s="138"/>
      <c r="G1" s="138"/>
      <c r="H1" s="138"/>
      <c r="I1" s="138"/>
      <c r="J1" s="138"/>
      <c r="K1" s="138"/>
      <c r="L1" s="138"/>
      <c r="M1" s="138"/>
      <c r="N1" s="138"/>
      <c r="O1" s="138"/>
      <c r="P1" s="139"/>
      <c r="Q1" s="140" t="s">
        <v>81</v>
      </c>
      <c r="R1" s="141"/>
      <c r="S1" s="2"/>
    </row>
    <row r="2" spans="1:19" ht="24.95" customHeight="1" thickBot="1" x14ac:dyDescent="0.25">
      <c r="A2" s="4" t="s">
        <v>29</v>
      </c>
      <c r="B2" s="144" t="s">
        <v>28</v>
      </c>
      <c r="C2" s="144"/>
      <c r="D2" s="144"/>
      <c r="E2" s="144"/>
      <c r="F2" s="144"/>
      <c r="G2" s="144"/>
      <c r="H2" s="144"/>
      <c r="I2" s="144"/>
      <c r="J2" s="144"/>
      <c r="K2" s="144"/>
      <c r="L2" s="144"/>
      <c r="M2" s="144"/>
      <c r="N2" s="144"/>
      <c r="O2" s="144"/>
      <c r="P2" s="145"/>
      <c r="Q2" s="142"/>
      <c r="R2" s="143"/>
      <c r="S2" s="2"/>
    </row>
    <row r="3" spans="1:19" ht="24.95" customHeight="1" thickBot="1" x14ac:dyDescent="0.25">
      <c r="A3" s="116" t="s">
        <v>0</v>
      </c>
      <c r="B3" s="117"/>
      <c r="C3" s="117"/>
      <c r="D3" s="117"/>
      <c r="E3" s="117"/>
      <c r="F3" s="117"/>
      <c r="G3" s="117"/>
      <c r="H3" s="117"/>
      <c r="I3" s="117"/>
      <c r="J3" s="117"/>
      <c r="K3" s="117"/>
      <c r="L3" s="117"/>
      <c r="M3" s="117"/>
      <c r="N3" s="117"/>
      <c r="O3" s="117"/>
      <c r="P3" s="117"/>
      <c r="Q3" s="142"/>
      <c r="R3" s="143"/>
      <c r="S3" s="5"/>
    </row>
    <row r="4" spans="1:19" ht="24.95" customHeight="1" x14ac:dyDescent="0.2">
      <c r="A4" s="136" t="s">
        <v>1</v>
      </c>
      <c r="B4" s="100" t="s">
        <v>30</v>
      </c>
      <c r="C4" s="101"/>
      <c r="D4" s="101"/>
      <c r="E4" s="101"/>
      <c r="F4" s="101"/>
      <c r="G4" s="101"/>
      <c r="H4" s="102"/>
      <c r="I4" s="113" t="s">
        <v>31</v>
      </c>
      <c r="J4" s="109"/>
      <c r="K4" s="109"/>
      <c r="L4" s="109"/>
      <c r="M4" s="109"/>
      <c r="N4" s="109"/>
      <c r="O4" s="109"/>
      <c r="P4" s="127"/>
      <c r="Q4" s="6">
        <v>1</v>
      </c>
      <c r="R4" s="7"/>
    </row>
    <row r="5" spans="1:19" ht="24.95" customHeight="1" x14ac:dyDescent="0.2">
      <c r="A5" s="146"/>
      <c r="B5" s="103"/>
      <c r="C5" s="104"/>
      <c r="D5" s="104"/>
      <c r="E5" s="104"/>
      <c r="F5" s="104"/>
      <c r="G5" s="104"/>
      <c r="H5" s="105"/>
      <c r="I5" s="92" t="s">
        <v>32</v>
      </c>
      <c r="J5" s="92"/>
      <c r="K5" s="92"/>
      <c r="L5" s="92"/>
      <c r="M5" s="92"/>
      <c r="N5" s="92"/>
      <c r="O5" s="92"/>
      <c r="P5" s="132"/>
      <c r="Q5" s="9">
        <v>2</v>
      </c>
      <c r="R5" s="10"/>
    </row>
    <row r="6" spans="1:19" ht="24.95" customHeight="1" x14ac:dyDescent="0.2">
      <c r="A6" s="146"/>
      <c r="B6" s="103"/>
      <c r="C6" s="104"/>
      <c r="D6" s="104"/>
      <c r="E6" s="104"/>
      <c r="F6" s="104"/>
      <c r="G6" s="104"/>
      <c r="H6" s="105"/>
      <c r="I6" s="92" t="s">
        <v>33</v>
      </c>
      <c r="J6" s="92"/>
      <c r="K6" s="92"/>
      <c r="L6" s="92"/>
      <c r="M6" s="92"/>
      <c r="N6" s="92"/>
      <c r="O6" s="92"/>
      <c r="P6" s="132"/>
      <c r="Q6" s="9">
        <v>3</v>
      </c>
      <c r="R6" s="10"/>
    </row>
    <row r="7" spans="1:19" ht="24.95" customHeight="1" x14ac:dyDescent="0.2">
      <c r="A7" s="146"/>
      <c r="B7" s="103"/>
      <c r="C7" s="104"/>
      <c r="D7" s="104"/>
      <c r="E7" s="104"/>
      <c r="F7" s="104"/>
      <c r="G7" s="104"/>
      <c r="H7" s="105"/>
      <c r="I7" s="92" t="s">
        <v>34</v>
      </c>
      <c r="J7" s="92"/>
      <c r="K7" s="92"/>
      <c r="L7" s="92"/>
      <c r="M7" s="92"/>
      <c r="N7" s="92"/>
      <c r="O7" s="92"/>
      <c r="P7" s="132"/>
      <c r="Q7" s="9">
        <v>4</v>
      </c>
      <c r="R7" s="10" t="s">
        <v>35</v>
      </c>
    </row>
    <row r="8" spans="1:19" ht="24.95" customHeight="1" thickBot="1" x14ac:dyDescent="0.25">
      <c r="A8" s="137"/>
      <c r="B8" s="106"/>
      <c r="C8" s="107"/>
      <c r="D8" s="107"/>
      <c r="E8" s="107"/>
      <c r="F8" s="107"/>
      <c r="G8" s="107"/>
      <c r="H8" s="108"/>
      <c r="I8" s="95" t="s">
        <v>36</v>
      </c>
      <c r="J8" s="95"/>
      <c r="K8" s="95"/>
      <c r="L8" s="95"/>
      <c r="M8" s="95"/>
      <c r="N8" s="95"/>
      <c r="O8" s="95"/>
      <c r="P8" s="133"/>
      <c r="Q8" s="11">
        <v>5</v>
      </c>
      <c r="R8" s="12" t="s">
        <v>35</v>
      </c>
    </row>
    <row r="9" spans="1:19" ht="24.95" hidden="1" customHeight="1" thickBot="1" x14ac:dyDescent="0.25">
      <c r="A9" s="13"/>
      <c r="B9" s="14"/>
      <c r="C9" s="15"/>
      <c r="D9" s="15"/>
      <c r="E9" s="15"/>
      <c r="F9" s="15"/>
      <c r="G9" s="15"/>
      <c r="H9" s="16"/>
      <c r="I9" s="17"/>
      <c r="J9" s="17"/>
      <c r="K9" s="17"/>
      <c r="L9" s="17"/>
      <c r="M9" s="17"/>
      <c r="N9" s="17"/>
      <c r="O9" s="17"/>
      <c r="P9" s="18"/>
      <c r="Q9" s="19"/>
      <c r="R9" s="20">
        <f>(IF(R4="X",Q4,"0"))+(IF(R5="X",Q5,"0"))+(IF(R6="X",Q6,"0"))+(IF(R7="X",Q7,"0"))+(IF(R8="X",Q8,"0"))</f>
        <v>0</v>
      </c>
    </row>
    <row r="10" spans="1:19" ht="24.95" customHeight="1" x14ac:dyDescent="0.2">
      <c r="A10" s="136" t="s">
        <v>2</v>
      </c>
      <c r="B10" s="100" t="s">
        <v>37</v>
      </c>
      <c r="C10" s="101"/>
      <c r="D10" s="101"/>
      <c r="E10" s="101"/>
      <c r="F10" s="101"/>
      <c r="G10" s="101"/>
      <c r="H10" s="102"/>
      <c r="I10" s="113" t="s">
        <v>38</v>
      </c>
      <c r="J10" s="109"/>
      <c r="K10" s="109"/>
      <c r="L10" s="109"/>
      <c r="M10" s="109"/>
      <c r="N10" s="109"/>
      <c r="O10" s="109"/>
      <c r="P10" s="127"/>
      <c r="Q10" s="6">
        <v>2</v>
      </c>
      <c r="R10" s="7"/>
    </row>
    <row r="11" spans="1:19" ht="24.95" customHeight="1" thickBot="1" x14ac:dyDescent="0.25">
      <c r="A11" s="137"/>
      <c r="B11" s="106"/>
      <c r="C11" s="107"/>
      <c r="D11" s="107"/>
      <c r="E11" s="107"/>
      <c r="F11" s="107"/>
      <c r="G11" s="107"/>
      <c r="H11" s="108"/>
      <c r="I11" s="94" t="s">
        <v>39</v>
      </c>
      <c r="J11" s="95"/>
      <c r="K11" s="95"/>
      <c r="L11" s="95"/>
      <c r="M11" s="95"/>
      <c r="N11" s="95"/>
      <c r="O11" s="95"/>
      <c r="P11" s="133"/>
      <c r="Q11" s="11">
        <v>5</v>
      </c>
      <c r="R11" s="12" t="s">
        <v>35</v>
      </c>
    </row>
    <row r="12" spans="1:19" ht="24.95" hidden="1" customHeight="1" thickBot="1" x14ac:dyDescent="0.25">
      <c r="A12" s="13"/>
      <c r="B12" s="14"/>
      <c r="C12" s="15"/>
      <c r="D12" s="15"/>
      <c r="E12" s="15"/>
      <c r="F12" s="15"/>
      <c r="G12" s="15"/>
      <c r="H12" s="16"/>
      <c r="I12" s="17"/>
      <c r="J12" s="17"/>
      <c r="K12" s="17"/>
      <c r="L12" s="17"/>
      <c r="M12" s="17"/>
      <c r="N12" s="17"/>
      <c r="O12" s="17"/>
      <c r="P12" s="18"/>
      <c r="Q12" s="9"/>
      <c r="R12" s="21">
        <f>(IF(R10="X",Q10,"0"))+(IF(R11="X",Q11,"0"))</f>
        <v>0</v>
      </c>
    </row>
    <row r="13" spans="1:19" ht="24.95" customHeight="1" x14ac:dyDescent="0.2">
      <c r="A13" s="97" t="s">
        <v>3</v>
      </c>
      <c r="B13" s="100" t="s">
        <v>103</v>
      </c>
      <c r="C13" s="101"/>
      <c r="D13" s="101"/>
      <c r="E13" s="101"/>
      <c r="F13" s="101"/>
      <c r="G13" s="101"/>
      <c r="H13" s="102"/>
      <c r="I13" s="113" t="s">
        <v>40</v>
      </c>
      <c r="J13" s="109"/>
      <c r="K13" s="109"/>
      <c r="L13" s="109"/>
      <c r="M13" s="109"/>
      <c r="N13" s="109"/>
      <c r="O13" s="109"/>
      <c r="P13" s="127"/>
      <c r="Q13" s="6">
        <v>1</v>
      </c>
      <c r="R13" s="7"/>
    </row>
    <row r="14" spans="1:19" ht="24.95" customHeight="1" x14ac:dyDescent="0.2">
      <c r="A14" s="98"/>
      <c r="B14" s="103"/>
      <c r="C14" s="104"/>
      <c r="D14" s="104"/>
      <c r="E14" s="104"/>
      <c r="F14" s="104"/>
      <c r="G14" s="104"/>
      <c r="H14" s="105"/>
      <c r="I14" s="91" t="s">
        <v>41</v>
      </c>
      <c r="J14" s="92"/>
      <c r="K14" s="92"/>
      <c r="L14" s="92"/>
      <c r="M14" s="92"/>
      <c r="N14" s="92"/>
      <c r="O14" s="92"/>
      <c r="P14" s="132"/>
      <c r="Q14" s="9">
        <v>3</v>
      </c>
      <c r="R14" s="10" t="s">
        <v>35</v>
      </c>
    </row>
    <row r="15" spans="1:19" ht="24.95" customHeight="1" thickBot="1" x14ac:dyDescent="0.25">
      <c r="A15" s="99"/>
      <c r="B15" s="106"/>
      <c r="C15" s="107"/>
      <c r="D15" s="107"/>
      <c r="E15" s="107"/>
      <c r="F15" s="107"/>
      <c r="G15" s="107"/>
      <c r="H15" s="108"/>
      <c r="I15" s="94" t="s">
        <v>42</v>
      </c>
      <c r="J15" s="95"/>
      <c r="K15" s="95"/>
      <c r="L15" s="95"/>
      <c r="M15" s="95"/>
      <c r="N15" s="95"/>
      <c r="O15" s="95"/>
      <c r="P15" s="133"/>
      <c r="Q15" s="11">
        <v>5</v>
      </c>
      <c r="R15" s="12"/>
    </row>
    <row r="16" spans="1:19" ht="24.95" hidden="1" customHeight="1" thickBot="1" x14ac:dyDescent="0.25">
      <c r="A16" s="22"/>
      <c r="B16" s="14"/>
      <c r="C16" s="15"/>
      <c r="D16" s="15"/>
      <c r="E16" s="15"/>
      <c r="F16" s="15"/>
      <c r="G16" s="15"/>
      <c r="H16" s="16"/>
      <c r="I16" s="17"/>
      <c r="J16" s="17"/>
      <c r="K16" s="17"/>
      <c r="L16" s="17"/>
      <c r="M16" s="17"/>
      <c r="N16" s="17"/>
      <c r="O16" s="17"/>
      <c r="P16" s="18"/>
      <c r="Q16" s="9"/>
      <c r="R16" s="21">
        <f>(IF(R13="X",Q13,"0"))+(IF(R14="X",Q14,"0"))+(IF(R15="X",Q15,"0"))</f>
        <v>0</v>
      </c>
    </row>
    <row r="17" spans="1:19" ht="24.95" customHeight="1" x14ac:dyDescent="0.2">
      <c r="A17" s="97" t="s">
        <v>4</v>
      </c>
      <c r="B17" s="100" t="s">
        <v>43</v>
      </c>
      <c r="C17" s="101"/>
      <c r="D17" s="101"/>
      <c r="E17" s="101"/>
      <c r="F17" s="101"/>
      <c r="G17" s="101"/>
      <c r="H17" s="102"/>
      <c r="I17" s="109" t="s">
        <v>44</v>
      </c>
      <c r="J17" s="109"/>
      <c r="K17" s="109"/>
      <c r="L17" s="109"/>
      <c r="M17" s="109"/>
      <c r="N17" s="109"/>
      <c r="O17" s="109"/>
      <c r="P17" s="127"/>
      <c r="Q17" s="6">
        <v>1</v>
      </c>
      <c r="R17" s="7"/>
    </row>
    <row r="18" spans="1:19" ht="24.95" customHeight="1" x14ac:dyDescent="0.2">
      <c r="A18" s="98"/>
      <c r="B18" s="103"/>
      <c r="C18" s="104"/>
      <c r="D18" s="104"/>
      <c r="E18" s="104"/>
      <c r="F18" s="104"/>
      <c r="G18" s="104"/>
      <c r="H18" s="105"/>
      <c r="I18" s="111" t="s">
        <v>45</v>
      </c>
      <c r="J18" s="112"/>
      <c r="K18" s="112"/>
      <c r="L18" s="112"/>
      <c r="M18" s="112"/>
      <c r="N18" s="112"/>
      <c r="O18" s="112"/>
      <c r="P18" s="128"/>
      <c r="Q18" s="9">
        <v>3</v>
      </c>
      <c r="R18" s="10" t="s">
        <v>35</v>
      </c>
    </row>
    <row r="19" spans="1:19" ht="24.95" customHeight="1" thickBot="1" x14ac:dyDescent="0.25">
      <c r="A19" s="99"/>
      <c r="B19" s="106"/>
      <c r="C19" s="107"/>
      <c r="D19" s="107"/>
      <c r="E19" s="107"/>
      <c r="F19" s="107"/>
      <c r="G19" s="107"/>
      <c r="H19" s="108"/>
      <c r="I19" s="129" t="s">
        <v>46</v>
      </c>
      <c r="J19" s="130"/>
      <c r="K19" s="130"/>
      <c r="L19" s="130"/>
      <c r="M19" s="130"/>
      <c r="N19" s="130"/>
      <c r="O19" s="130"/>
      <c r="P19" s="131"/>
      <c r="Q19" s="11">
        <v>5</v>
      </c>
      <c r="R19" s="12"/>
    </row>
    <row r="20" spans="1:19" ht="24.95" hidden="1" customHeight="1" thickBot="1" x14ac:dyDescent="0.25">
      <c r="A20" s="23"/>
      <c r="B20" s="24"/>
      <c r="C20" s="25"/>
      <c r="D20" s="25"/>
      <c r="E20" s="25"/>
      <c r="F20" s="25"/>
      <c r="G20" s="25"/>
      <c r="H20" s="26"/>
      <c r="I20" s="14"/>
      <c r="J20" s="15"/>
      <c r="K20" s="15"/>
      <c r="L20" s="15"/>
      <c r="M20" s="15"/>
      <c r="N20" s="15"/>
      <c r="O20" s="15"/>
      <c r="P20" s="27"/>
      <c r="Q20" s="9"/>
      <c r="R20" s="21">
        <f>(IF(R17="X",Q17,"0"))+(IF(R18="X",Q18,"0"))+(IF(R19="X",Q19,"0"))</f>
        <v>0</v>
      </c>
    </row>
    <row r="21" spans="1:19" ht="36.75" customHeight="1" x14ac:dyDescent="0.2">
      <c r="A21" s="97" t="s">
        <v>6</v>
      </c>
      <c r="B21" s="100" t="s">
        <v>47</v>
      </c>
      <c r="C21" s="101"/>
      <c r="D21" s="101"/>
      <c r="E21" s="101"/>
      <c r="F21" s="101"/>
      <c r="G21" s="101"/>
      <c r="H21" s="102"/>
      <c r="I21" s="113" t="s">
        <v>48</v>
      </c>
      <c r="J21" s="113"/>
      <c r="K21" s="113"/>
      <c r="L21" s="113"/>
      <c r="M21" s="113"/>
      <c r="N21" s="113"/>
      <c r="O21" s="113"/>
      <c r="P21" s="134"/>
      <c r="Q21" s="6">
        <v>1</v>
      </c>
      <c r="R21" s="7"/>
    </row>
    <row r="22" spans="1:19" ht="42.75" customHeight="1" thickBot="1" x14ac:dyDescent="0.25">
      <c r="A22" s="99"/>
      <c r="B22" s="106"/>
      <c r="C22" s="107"/>
      <c r="D22" s="107"/>
      <c r="E22" s="107"/>
      <c r="F22" s="107"/>
      <c r="G22" s="107"/>
      <c r="H22" s="108"/>
      <c r="I22" s="94" t="s">
        <v>49</v>
      </c>
      <c r="J22" s="94"/>
      <c r="K22" s="94"/>
      <c r="L22" s="94"/>
      <c r="M22" s="94"/>
      <c r="N22" s="94"/>
      <c r="O22" s="94"/>
      <c r="P22" s="135"/>
      <c r="Q22" s="11">
        <v>5</v>
      </c>
      <c r="R22" s="12"/>
    </row>
    <row r="23" spans="1:19" ht="24.95" hidden="1" customHeight="1" thickBot="1" x14ac:dyDescent="0.25">
      <c r="A23" s="22"/>
      <c r="B23" s="14"/>
      <c r="C23" s="15"/>
      <c r="D23" s="15"/>
      <c r="E23" s="15"/>
      <c r="F23" s="15"/>
      <c r="G23" s="15"/>
      <c r="H23" s="16"/>
      <c r="I23" s="17"/>
      <c r="J23" s="17"/>
      <c r="K23" s="17"/>
      <c r="L23" s="17"/>
      <c r="M23" s="17"/>
      <c r="N23" s="17"/>
      <c r="O23" s="17"/>
      <c r="P23" s="18"/>
      <c r="Q23" s="9"/>
      <c r="R23" s="21">
        <f>(IF(R21="X",Q21,"0"))+(IF(R22="X",Q22,"0"))</f>
        <v>0</v>
      </c>
    </row>
    <row r="24" spans="1:19" ht="24.95" customHeight="1" x14ac:dyDescent="0.2">
      <c r="A24" s="97" t="s">
        <v>50</v>
      </c>
      <c r="B24" s="100" t="s">
        <v>51</v>
      </c>
      <c r="C24" s="101"/>
      <c r="D24" s="101"/>
      <c r="E24" s="101"/>
      <c r="F24" s="101"/>
      <c r="G24" s="101"/>
      <c r="H24" s="102"/>
      <c r="I24" s="113" t="s">
        <v>52</v>
      </c>
      <c r="J24" s="109"/>
      <c r="K24" s="109"/>
      <c r="L24" s="109"/>
      <c r="M24" s="109"/>
      <c r="N24" s="109"/>
      <c r="O24" s="109"/>
      <c r="P24" s="127"/>
      <c r="Q24" s="6">
        <v>1</v>
      </c>
      <c r="R24" s="7"/>
    </row>
    <row r="25" spans="1:19" ht="24.95" customHeight="1" x14ac:dyDescent="0.2">
      <c r="A25" s="98"/>
      <c r="B25" s="103"/>
      <c r="C25" s="104"/>
      <c r="D25" s="104"/>
      <c r="E25" s="104"/>
      <c r="F25" s="104"/>
      <c r="G25" s="104"/>
      <c r="H25" s="105"/>
      <c r="I25" s="91" t="s">
        <v>53</v>
      </c>
      <c r="J25" s="92"/>
      <c r="K25" s="92"/>
      <c r="L25" s="92"/>
      <c r="M25" s="92"/>
      <c r="N25" s="92"/>
      <c r="O25" s="92"/>
      <c r="P25" s="132"/>
      <c r="Q25" s="9">
        <v>2</v>
      </c>
      <c r="R25" s="10"/>
    </row>
    <row r="26" spans="1:19" ht="24.95" customHeight="1" x14ac:dyDescent="0.2">
      <c r="A26" s="98"/>
      <c r="B26" s="103"/>
      <c r="C26" s="104"/>
      <c r="D26" s="104"/>
      <c r="E26" s="104"/>
      <c r="F26" s="104"/>
      <c r="G26" s="104"/>
      <c r="H26" s="105"/>
      <c r="I26" s="91" t="s">
        <v>104</v>
      </c>
      <c r="J26" s="92"/>
      <c r="K26" s="92"/>
      <c r="L26" s="92"/>
      <c r="M26" s="92"/>
      <c r="N26" s="92"/>
      <c r="O26" s="92"/>
      <c r="P26" s="132"/>
      <c r="Q26" s="9">
        <v>3</v>
      </c>
      <c r="R26" s="10" t="s">
        <v>35</v>
      </c>
    </row>
    <row r="27" spans="1:19" ht="24.95" customHeight="1" x14ac:dyDescent="0.2">
      <c r="A27" s="98"/>
      <c r="B27" s="103"/>
      <c r="C27" s="104"/>
      <c r="D27" s="104"/>
      <c r="E27" s="104"/>
      <c r="F27" s="104"/>
      <c r="G27" s="104"/>
      <c r="H27" s="105"/>
      <c r="I27" s="91" t="s">
        <v>54</v>
      </c>
      <c r="J27" s="92"/>
      <c r="K27" s="92"/>
      <c r="L27" s="92"/>
      <c r="M27" s="92"/>
      <c r="N27" s="92"/>
      <c r="O27" s="92"/>
      <c r="P27" s="132"/>
      <c r="Q27" s="9">
        <v>4</v>
      </c>
      <c r="R27" s="10"/>
    </row>
    <row r="28" spans="1:19" ht="24.95" customHeight="1" thickBot="1" x14ac:dyDescent="0.25">
      <c r="A28" s="99"/>
      <c r="B28" s="106"/>
      <c r="C28" s="107"/>
      <c r="D28" s="107"/>
      <c r="E28" s="107"/>
      <c r="F28" s="107"/>
      <c r="G28" s="107"/>
      <c r="H28" s="108"/>
      <c r="I28" s="94" t="s">
        <v>55</v>
      </c>
      <c r="J28" s="95"/>
      <c r="K28" s="95"/>
      <c r="L28" s="95"/>
      <c r="M28" s="95"/>
      <c r="N28" s="95"/>
      <c r="O28" s="95"/>
      <c r="P28" s="133"/>
      <c r="Q28" s="11">
        <v>5</v>
      </c>
      <c r="R28" s="12"/>
    </row>
    <row r="29" spans="1:19" ht="24.95" hidden="1" customHeight="1" thickBot="1" x14ac:dyDescent="0.25">
      <c r="A29" s="28"/>
      <c r="B29" s="15"/>
      <c r="C29" s="15"/>
      <c r="D29" s="15"/>
      <c r="E29" s="15"/>
      <c r="F29" s="15"/>
      <c r="G29" s="15"/>
      <c r="H29" s="15"/>
      <c r="I29" s="29"/>
      <c r="J29" s="29"/>
      <c r="K29" s="29"/>
      <c r="L29" s="29"/>
      <c r="M29" s="29"/>
      <c r="N29" s="29"/>
      <c r="O29" s="29"/>
      <c r="P29" s="29"/>
      <c r="Q29" s="30"/>
      <c r="R29" s="31">
        <f>(IF(R24="X",Q24,"0"))+(IF(R25="X",Q25,"0"))+(IF(R26="X",Q26,"0"))+(IF(R27="X",Q27,"0"))+(IF(R28="X",Q28,"0"))</f>
        <v>0</v>
      </c>
    </row>
    <row r="30" spans="1:19" ht="24.95" hidden="1" customHeight="1" thickBot="1" x14ac:dyDescent="0.25">
      <c r="A30" s="32"/>
      <c r="B30" s="33"/>
      <c r="C30" s="33"/>
      <c r="D30" s="33"/>
      <c r="E30" s="33"/>
      <c r="F30" s="33"/>
      <c r="G30" s="33"/>
      <c r="H30" s="33"/>
      <c r="I30" s="29"/>
      <c r="J30" s="29"/>
      <c r="K30" s="29"/>
      <c r="L30" s="29"/>
      <c r="M30" s="29"/>
      <c r="N30" s="29"/>
      <c r="O30" s="29"/>
      <c r="P30" s="29"/>
      <c r="Q30" s="51">
        <f>R30/6</f>
        <v>0</v>
      </c>
      <c r="R30" s="35">
        <f>R9+R12+R16+R20+R23+R29</f>
        <v>0</v>
      </c>
      <c r="S30" s="8" t="s">
        <v>56</v>
      </c>
    </row>
    <row r="31" spans="1:19" ht="24.95" customHeight="1" thickBot="1" x14ac:dyDescent="0.25">
      <c r="A31" s="32"/>
      <c r="B31" s="33"/>
      <c r="C31" s="33"/>
      <c r="D31" s="33"/>
      <c r="E31" s="33"/>
      <c r="F31" s="33"/>
      <c r="G31" s="33"/>
      <c r="H31" s="33"/>
      <c r="I31" s="29"/>
      <c r="J31" s="29"/>
      <c r="K31" s="29"/>
      <c r="L31" s="29"/>
      <c r="M31" s="29"/>
      <c r="N31" s="29"/>
      <c r="O31" s="29"/>
      <c r="P31" s="29"/>
      <c r="Q31" s="30"/>
      <c r="R31" s="36"/>
    </row>
    <row r="32" spans="1:19" ht="24.95" customHeight="1" thickBot="1" x14ac:dyDescent="0.25">
      <c r="A32" s="116" t="s">
        <v>57</v>
      </c>
      <c r="B32" s="117"/>
      <c r="C32" s="117"/>
      <c r="D32" s="117"/>
      <c r="E32" s="117"/>
      <c r="F32" s="117"/>
      <c r="G32" s="117"/>
      <c r="H32" s="117"/>
      <c r="I32" s="117"/>
      <c r="J32" s="117"/>
      <c r="K32" s="117"/>
      <c r="L32" s="117"/>
      <c r="M32" s="117"/>
      <c r="N32" s="117"/>
      <c r="O32" s="117"/>
      <c r="P32" s="118"/>
      <c r="Q32" s="37"/>
      <c r="R32" s="38"/>
    </row>
    <row r="33" spans="1:18" ht="24.95" customHeight="1" x14ac:dyDescent="0.2">
      <c r="A33" s="97" t="s">
        <v>8</v>
      </c>
      <c r="B33" s="100" t="s">
        <v>58</v>
      </c>
      <c r="C33" s="119"/>
      <c r="D33" s="119"/>
      <c r="E33" s="119"/>
      <c r="F33" s="119"/>
      <c r="G33" s="119"/>
      <c r="H33" s="120"/>
      <c r="I33" s="109" t="s">
        <v>59</v>
      </c>
      <c r="J33" s="109"/>
      <c r="K33" s="109"/>
      <c r="L33" s="109"/>
      <c r="M33" s="109"/>
      <c r="N33" s="109"/>
      <c r="O33" s="109"/>
      <c r="P33" s="110"/>
      <c r="Q33" s="39">
        <v>1</v>
      </c>
      <c r="R33" s="7"/>
    </row>
    <row r="34" spans="1:18" ht="24.95" customHeight="1" x14ac:dyDescent="0.2">
      <c r="A34" s="98"/>
      <c r="B34" s="121"/>
      <c r="C34" s="122"/>
      <c r="D34" s="122"/>
      <c r="E34" s="122"/>
      <c r="F34" s="122"/>
      <c r="G34" s="122"/>
      <c r="H34" s="123"/>
      <c r="I34" s="92" t="s">
        <v>60</v>
      </c>
      <c r="J34" s="92"/>
      <c r="K34" s="92"/>
      <c r="L34" s="92"/>
      <c r="M34" s="92"/>
      <c r="N34" s="92"/>
      <c r="O34" s="92"/>
      <c r="P34" s="93"/>
      <c r="Q34" s="19">
        <v>2</v>
      </c>
      <c r="R34" s="10"/>
    </row>
    <row r="35" spans="1:18" ht="24.95" customHeight="1" x14ac:dyDescent="0.2">
      <c r="A35" s="98"/>
      <c r="B35" s="121"/>
      <c r="C35" s="122"/>
      <c r="D35" s="122"/>
      <c r="E35" s="122"/>
      <c r="F35" s="122"/>
      <c r="G35" s="122"/>
      <c r="H35" s="123"/>
      <c r="I35" s="92" t="s">
        <v>61</v>
      </c>
      <c r="J35" s="92"/>
      <c r="K35" s="92"/>
      <c r="L35" s="92"/>
      <c r="M35" s="92"/>
      <c r="N35" s="92"/>
      <c r="O35" s="92"/>
      <c r="P35" s="93"/>
      <c r="Q35" s="19">
        <v>3</v>
      </c>
      <c r="R35" s="10"/>
    </row>
    <row r="36" spans="1:18" ht="24.95" customHeight="1" x14ac:dyDescent="0.2">
      <c r="A36" s="98"/>
      <c r="B36" s="121"/>
      <c r="C36" s="122"/>
      <c r="D36" s="122"/>
      <c r="E36" s="122"/>
      <c r="F36" s="122"/>
      <c r="G36" s="122"/>
      <c r="H36" s="123"/>
      <c r="I36" s="92" t="s">
        <v>62</v>
      </c>
      <c r="J36" s="92"/>
      <c r="K36" s="92"/>
      <c r="L36" s="92"/>
      <c r="M36" s="92"/>
      <c r="N36" s="92"/>
      <c r="O36" s="92"/>
      <c r="P36" s="93"/>
      <c r="Q36" s="19">
        <v>4</v>
      </c>
      <c r="R36" s="10"/>
    </row>
    <row r="37" spans="1:18" ht="24.95" customHeight="1" thickBot="1" x14ac:dyDescent="0.25">
      <c r="A37" s="99"/>
      <c r="B37" s="124"/>
      <c r="C37" s="125"/>
      <c r="D37" s="125"/>
      <c r="E37" s="125"/>
      <c r="F37" s="125"/>
      <c r="G37" s="125"/>
      <c r="H37" s="126"/>
      <c r="I37" s="95" t="s">
        <v>63</v>
      </c>
      <c r="J37" s="95"/>
      <c r="K37" s="95"/>
      <c r="L37" s="95"/>
      <c r="M37" s="95"/>
      <c r="N37" s="95"/>
      <c r="O37" s="95"/>
      <c r="P37" s="96"/>
      <c r="Q37" s="40">
        <v>5</v>
      </c>
      <c r="R37" s="12"/>
    </row>
    <row r="38" spans="1:18" ht="24.95" hidden="1" customHeight="1" thickBot="1" x14ac:dyDescent="0.25">
      <c r="A38" s="22"/>
      <c r="B38" s="14"/>
      <c r="C38" s="15"/>
      <c r="D38" s="15"/>
      <c r="E38" s="15"/>
      <c r="F38" s="15"/>
      <c r="G38" s="15"/>
      <c r="H38" s="16"/>
      <c r="I38" s="17"/>
      <c r="J38" s="17"/>
      <c r="K38" s="17"/>
      <c r="L38" s="17"/>
      <c r="M38" s="17"/>
      <c r="N38" s="17"/>
      <c r="O38" s="17"/>
      <c r="P38" s="17"/>
      <c r="Q38" s="30"/>
      <c r="R38" s="20">
        <f>(IF(R33="X",Q33,"0"))+(IF(R34="X",Q34,"0"))+(IF(R35="X",Q35,"0"))+(IF(R36="X",Q36,"0"))+(IF(R37="X",Q37,"0"))</f>
        <v>0</v>
      </c>
    </row>
    <row r="39" spans="1:18" ht="36.75" customHeight="1" x14ac:dyDescent="0.2">
      <c r="A39" s="97" t="s">
        <v>9</v>
      </c>
      <c r="B39" s="100" t="s">
        <v>64</v>
      </c>
      <c r="C39" s="101"/>
      <c r="D39" s="101"/>
      <c r="E39" s="101"/>
      <c r="F39" s="101"/>
      <c r="G39" s="101"/>
      <c r="H39" s="102"/>
      <c r="I39" s="113" t="s">
        <v>48</v>
      </c>
      <c r="J39" s="113"/>
      <c r="K39" s="113"/>
      <c r="L39" s="113"/>
      <c r="M39" s="113"/>
      <c r="N39" s="113"/>
      <c r="O39" s="113"/>
      <c r="P39" s="114"/>
      <c r="Q39" s="39">
        <v>1</v>
      </c>
      <c r="R39" s="7"/>
    </row>
    <row r="40" spans="1:18" ht="39" customHeight="1" thickBot="1" x14ac:dyDescent="0.25">
      <c r="A40" s="99"/>
      <c r="B40" s="106"/>
      <c r="C40" s="107"/>
      <c r="D40" s="107"/>
      <c r="E40" s="107"/>
      <c r="F40" s="107"/>
      <c r="G40" s="107"/>
      <c r="H40" s="108"/>
      <c r="I40" s="94" t="s">
        <v>49</v>
      </c>
      <c r="J40" s="94"/>
      <c r="K40" s="94"/>
      <c r="L40" s="94"/>
      <c r="M40" s="94"/>
      <c r="N40" s="94"/>
      <c r="O40" s="94"/>
      <c r="P40" s="115"/>
      <c r="Q40" s="40">
        <v>5</v>
      </c>
      <c r="R40" s="10"/>
    </row>
    <row r="41" spans="1:18" ht="24.95" hidden="1" customHeight="1" thickBot="1" x14ac:dyDescent="0.25">
      <c r="A41" s="22"/>
      <c r="B41" s="14"/>
      <c r="C41" s="15"/>
      <c r="D41" s="15"/>
      <c r="E41" s="15"/>
      <c r="F41" s="15"/>
      <c r="G41" s="15"/>
      <c r="H41" s="16"/>
      <c r="I41" s="17"/>
      <c r="J41" s="17"/>
      <c r="K41" s="17"/>
      <c r="L41" s="17"/>
      <c r="M41" s="17"/>
      <c r="N41" s="17"/>
      <c r="O41" s="17"/>
      <c r="P41" s="17"/>
      <c r="Q41" s="30"/>
      <c r="R41" s="20">
        <f>(IF(R39="X",Q39,"0"))+(IF(R40="X",Q40,"0"))</f>
        <v>0</v>
      </c>
    </row>
    <row r="42" spans="1:18" ht="24.95" customHeight="1" x14ac:dyDescent="0.2">
      <c r="A42" s="97" t="s">
        <v>10</v>
      </c>
      <c r="B42" s="100" t="s">
        <v>65</v>
      </c>
      <c r="C42" s="101"/>
      <c r="D42" s="101"/>
      <c r="E42" s="101"/>
      <c r="F42" s="101"/>
      <c r="G42" s="101"/>
      <c r="H42" s="102"/>
      <c r="I42" s="113" t="s">
        <v>48</v>
      </c>
      <c r="J42" s="109"/>
      <c r="K42" s="109"/>
      <c r="L42" s="109"/>
      <c r="M42" s="109"/>
      <c r="N42" s="109"/>
      <c r="O42" s="109"/>
      <c r="P42" s="110"/>
      <c r="Q42" s="39">
        <v>0</v>
      </c>
      <c r="R42" s="7"/>
    </row>
    <row r="43" spans="1:18" ht="24.95" customHeight="1" x14ac:dyDescent="0.2">
      <c r="A43" s="98"/>
      <c r="B43" s="103"/>
      <c r="C43" s="104"/>
      <c r="D43" s="104"/>
      <c r="E43" s="104"/>
      <c r="F43" s="104"/>
      <c r="G43" s="104"/>
      <c r="H43" s="105"/>
      <c r="I43" s="92" t="s">
        <v>66</v>
      </c>
      <c r="J43" s="92"/>
      <c r="K43" s="92"/>
      <c r="L43" s="92"/>
      <c r="M43" s="92"/>
      <c r="N43" s="92"/>
      <c r="O43" s="92"/>
      <c r="P43" s="93"/>
      <c r="Q43" s="19">
        <v>1</v>
      </c>
      <c r="R43" s="10"/>
    </row>
    <row r="44" spans="1:18" ht="24.95" customHeight="1" x14ac:dyDescent="0.2">
      <c r="A44" s="98"/>
      <c r="B44" s="103"/>
      <c r="C44" s="104"/>
      <c r="D44" s="104"/>
      <c r="E44" s="104"/>
      <c r="F44" s="104"/>
      <c r="G44" s="104"/>
      <c r="H44" s="105"/>
      <c r="I44" s="91" t="s">
        <v>67</v>
      </c>
      <c r="J44" s="92"/>
      <c r="K44" s="92"/>
      <c r="L44" s="92"/>
      <c r="M44" s="92"/>
      <c r="N44" s="92"/>
      <c r="O44" s="92"/>
      <c r="P44" s="93"/>
      <c r="Q44" s="19">
        <v>2</v>
      </c>
      <c r="R44" s="10"/>
    </row>
    <row r="45" spans="1:18" ht="24.95" customHeight="1" x14ac:dyDescent="0.2">
      <c r="A45" s="98"/>
      <c r="B45" s="103"/>
      <c r="C45" s="104"/>
      <c r="D45" s="104"/>
      <c r="E45" s="104"/>
      <c r="F45" s="104"/>
      <c r="G45" s="104"/>
      <c r="H45" s="105"/>
      <c r="I45" s="91" t="s">
        <v>68</v>
      </c>
      <c r="J45" s="92"/>
      <c r="K45" s="92"/>
      <c r="L45" s="92"/>
      <c r="M45" s="92"/>
      <c r="N45" s="92"/>
      <c r="O45" s="92"/>
      <c r="P45" s="93"/>
      <c r="Q45" s="19">
        <v>3</v>
      </c>
      <c r="R45" s="10"/>
    </row>
    <row r="46" spans="1:18" ht="24.95" customHeight="1" x14ac:dyDescent="0.2">
      <c r="A46" s="98"/>
      <c r="B46" s="103"/>
      <c r="C46" s="104"/>
      <c r="D46" s="104"/>
      <c r="E46" s="104"/>
      <c r="F46" s="104"/>
      <c r="G46" s="104"/>
      <c r="H46" s="105"/>
      <c r="I46" s="91" t="s">
        <v>69</v>
      </c>
      <c r="J46" s="92"/>
      <c r="K46" s="92"/>
      <c r="L46" s="92"/>
      <c r="M46" s="92"/>
      <c r="N46" s="92"/>
      <c r="O46" s="92"/>
      <c r="P46" s="93"/>
      <c r="Q46" s="19">
        <v>4</v>
      </c>
      <c r="R46" s="10"/>
    </row>
    <row r="47" spans="1:18" ht="24.95" customHeight="1" thickBot="1" x14ac:dyDescent="0.25">
      <c r="A47" s="99"/>
      <c r="B47" s="106"/>
      <c r="C47" s="107"/>
      <c r="D47" s="107"/>
      <c r="E47" s="107"/>
      <c r="F47" s="107"/>
      <c r="G47" s="107"/>
      <c r="H47" s="108"/>
      <c r="I47" s="94" t="s">
        <v>70</v>
      </c>
      <c r="J47" s="95"/>
      <c r="K47" s="95"/>
      <c r="L47" s="95"/>
      <c r="M47" s="95"/>
      <c r="N47" s="95"/>
      <c r="O47" s="95"/>
      <c r="P47" s="96"/>
      <c r="Q47" s="40">
        <v>5</v>
      </c>
      <c r="R47" s="41"/>
    </row>
    <row r="48" spans="1:18" ht="24.95" hidden="1" customHeight="1" thickBot="1" x14ac:dyDescent="0.25">
      <c r="A48" s="22"/>
      <c r="B48" s="14"/>
      <c r="C48" s="15"/>
      <c r="D48" s="15"/>
      <c r="E48" s="15"/>
      <c r="F48" s="15"/>
      <c r="G48" s="15"/>
      <c r="H48" s="16"/>
      <c r="I48" s="17"/>
      <c r="J48" s="17"/>
      <c r="K48" s="17"/>
      <c r="L48" s="17"/>
      <c r="M48" s="17"/>
      <c r="N48" s="17"/>
      <c r="O48" s="17"/>
      <c r="P48" s="17"/>
      <c r="Q48" s="30"/>
      <c r="R48" s="20">
        <f>(IF(R42="X",Q42,"0"))+(IF(R43="X",Q43,"0"))+(IF(R44="X",Q44,"0"))+(IF(R45="X",Q45,"0"))+(IF(R46="x",Q46,"0"))+(IF(R47="X",Q47,"0"))</f>
        <v>0</v>
      </c>
    </row>
    <row r="49" spans="1:19" ht="24.95" customHeight="1" x14ac:dyDescent="0.2">
      <c r="A49" s="97" t="s">
        <v>71</v>
      </c>
      <c r="B49" s="100" t="s">
        <v>72</v>
      </c>
      <c r="C49" s="101"/>
      <c r="D49" s="101"/>
      <c r="E49" s="101"/>
      <c r="F49" s="101"/>
      <c r="G49" s="101"/>
      <c r="H49" s="102"/>
      <c r="I49" s="109" t="s">
        <v>73</v>
      </c>
      <c r="J49" s="109"/>
      <c r="K49" s="109"/>
      <c r="L49" s="109"/>
      <c r="M49" s="109"/>
      <c r="N49" s="109"/>
      <c r="O49" s="109"/>
      <c r="P49" s="110"/>
      <c r="Q49" s="39">
        <v>1</v>
      </c>
      <c r="R49" s="7"/>
    </row>
    <row r="50" spans="1:19" ht="24.95" customHeight="1" x14ac:dyDescent="0.2">
      <c r="A50" s="98"/>
      <c r="B50" s="103"/>
      <c r="C50" s="104"/>
      <c r="D50" s="104"/>
      <c r="E50" s="104"/>
      <c r="F50" s="104"/>
      <c r="G50" s="104"/>
      <c r="H50" s="105"/>
      <c r="I50" s="92" t="s">
        <v>74</v>
      </c>
      <c r="J50" s="92"/>
      <c r="K50" s="92"/>
      <c r="L50" s="92"/>
      <c r="M50" s="92"/>
      <c r="N50" s="92"/>
      <c r="O50" s="92"/>
      <c r="P50" s="93"/>
      <c r="Q50" s="19">
        <v>2</v>
      </c>
      <c r="R50" s="10"/>
    </row>
    <row r="51" spans="1:19" ht="24.95" customHeight="1" x14ac:dyDescent="0.2">
      <c r="A51" s="98"/>
      <c r="B51" s="103"/>
      <c r="C51" s="104"/>
      <c r="D51" s="104"/>
      <c r="E51" s="104"/>
      <c r="F51" s="104"/>
      <c r="G51" s="104"/>
      <c r="H51" s="105"/>
      <c r="I51" s="111" t="s">
        <v>75</v>
      </c>
      <c r="J51" s="112"/>
      <c r="K51" s="112"/>
      <c r="L51" s="112"/>
      <c r="M51" s="112"/>
      <c r="N51" s="112"/>
      <c r="O51" s="112"/>
      <c r="P51" s="112"/>
      <c r="Q51" s="19">
        <v>3</v>
      </c>
      <c r="R51" s="10"/>
    </row>
    <row r="52" spans="1:19" ht="24.95" customHeight="1" x14ac:dyDescent="0.2">
      <c r="A52" s="98"/>
      <c r="B52" s="103"/>
      <c r="C52" s="104"/>
      <c r="D52" s="104"/>
      <c r="E52" s="104"/>
      <c r="F52" s="104"/>
      <c r="G52" s="104"/>
      <c r="H52" s="105"/>
      <c r="I52" s="92" t="s">
        <v>76</v>
      </c>
      <c r="J52" s="92"/>
      <c r="K52" s="92"/>
      <c r="L52" s="92"/>
      <c r="M52" s="92"/>
      <c r="N52" s="92"/>
      <c r="O52" s="92"/>
      <c r="P52" s="93"/>
      <c r="Q52" s="19">
        <v>4</v>
      </c>
      <c r="R52" s="10"/>
    </row>
    <row r="53" spans="1:19" ht="24.95" customHeight="1" thickBot="1" x14ac:dyDescent="0.25">
      <c r="A53" s="99"/>
      <c r="B53" s="106"/>
      <c r="C53" s="107"/>
      <c r="D53" s="107"/>
      <c r="E53" s="107"/>
      <c r="F53" s="107"/>
      <c r="G53" s="107"/>
      <c r="H53" s="108"/>
      <c r="I53" s="95" t="s">
        <v>105</v>
      </c>
      <c r="J53" s="95"/>
      <c r="K53" s="95"/>
      <c r="L53" s="95"/>
      <c r="M53" s="95"/>
      <c r="N53" s="95"/>
      <c r="O53" s="95"/>
      <c r="P53" s="96"/>
      <c r="Q53" s="40">
        <v>5</v>
      </c>
      <c r="R53" s="12"/>
      <c r="S53" s="42"/>
    </row>
    <row r="54" spans="1:19" ht="24.95" hidden="1" customHeight="1" thickBot="1" x14ac:dyDescent="0.25">
      <c r="A54" s="43"/>
      <c r="B54" s="44"/>
      <c r="C54" s="44"/>
      <c r="D54" s="44"/>
      <c r="E54" s="44"/>
      <c r="F54" s="44"/>
      <c r="G54" s="44"/>
      <c r="H54" s="44"/>
      <c r="I54" s="45"/>
      <c r="J54" s="45"/>
      <c r="K54" s="45"/>
      <c r="L54" s="45"/>
      <c r="M54" s="45"/>
      <c r="N54" s="45"/>
      <c r="O54" s="45"/>
      <c r="P54" s="45"/>
      <c r="Q54" s="30"/>
      <c r="R54" s="20">
        <f>(IF(R49="X",Q49,"0"))+(IF(R50="X",Q50,"0"))+(IF(R51="X",Q51,"0"))+(IF(R52="X",Q52,"0"))+(IF(R53="X",Q53,"0"))</f>
        <v>0</v>
      </c>
      <c r="S54" s="42"/>
    </row>
    <row r="55" spans="1:19" ht="24.95" hidden="1" customHeight="1" thickBot="1" x14ac:dyDescent="0.25">
      <c r="A55" s="32"/>
      <c r="B55" s="46"/>
      <c r="C55" s="46"/>
      <c r="D55" s="46"/>
      <c r="E55" s="46"/>
      <c r="F55" s="46"/>
      <c r="G55" s="46"/>
      <c r="H55" s="46"/>
      <c r="I55" s="46"/>
      <c r="J55" s="46"/>
      <c r="K55" s="46"/>
      <c r="L55" s="46"/>
      <c r="M55" s="46"/>
      <c r="N55" s="46"/>
      <c r="O55" s="46"/>
      <c r="P55" s="46"/>
      <c r="Q55" s="34">
        <f>R55/4</f>
        <v>0</v>
      </c>
      <c r="R55" s="47">
        <f>R54+R48+R41+R38</f>
        <v>0</v>
      </c>
      <c r="S55" s="42"/>
    </row>
    <row r="56" spans="1:19" ht="45" customHeight="1" thickBot="1" x14ac:dyDescent="0.25">
      <c r="A56" s="78" t="s">
        <v>77</v>
      </c>
      <c r="B56" s="79"/>
      <c r="C56" s="79"/>
      <c r="D56" s="79"/>
      <c r="E56" s="79"/>
      <c r="F56" s="79"/>
      <c r="G56" s="79"/>
      <c r="H56" s="79"/>
      <c r="I56" s="79"/>
      <c r="J56" s="79"/>
      <c r="K56" s="79"/>
      <c r="L56" s="79"/>
      <c r="M56" s="80"/>
      <c r="N56" s="84" t="s">
        <v>78</v>
      </c>
      <c r="O56" s="85"/>
      <c r="P56" s="85"/>
      <c r="Q56" s="86">
        <f>Q55*Q30/100</f>
        <v>0</v>
      </c>
      <c r="R56" s="87"/>
      <c r="S56" s="48"/>
    </row>
    <row r="57" spans="1:19" ht="87" customHeight="1" thickBot="1" x14ac:dyDescent="0.25">
      <c r="A57" s="81"/>
      <c r="B57" s="82"/>
      <c r="C57" s="82"/>
      <c r="D57" s="82"/>
      <c r="E57" s="82"/>
      <c r="F57" s="82"/>
      <c r="G57" s="82"/>
      <c r="H57" s="82"/>
      <c r="I57" s="82"/>
      <c r="J57" s="82"/>
      <c r="K57" s="82"/>
      <c r="L57" s="82"/>
      <c r="M57" s="83"/>
      <c r="N57" s="88" t="s">
        <v>101</v>
      </c>
      <c r="O57" s="89"/>
      <c r="P57" s="89"/>
      <c r="Q57" s="89"/>
      <c r="R57" s="90"/>
      <c r="S57" s="42"/>
    </row>
    <row r="58" spans="1:19" ht="24.95" customHeight="1" x14ac:dyDescent="0.2">
      <c r="S58" s="42"/>
    </row>
    <row r="59" spans="1:19" ht="24.95" customHeight="1" x14ac:dyDescent="0.2">
      <c r="S59" s="42"/>
    </row>
  </sheetData>
  <mergeCells count="67">
    <mergeCell ref="B1:P1"/>
    <mergeCell ref="Q1:R3"/>
    <mergeCell ref="B2:P2"/>
    <mergeCell ref="A3:P3"/>
    <mergeCell ref="A4:A8"/>
    <mergeCell ref="B4:H8"/>
    <mergeCell ref="I4:P4"/>
    <mergeCell ref="I5:P5"/>
    <mergeCell ref="I6:P6"/>
    <mergeCell ref="I7:P7"/>
    <mergeCell ref="A13:A15"/>
    <mergeCell ref="B13:H15"/>
    <mergeCell ref="I13:P13"/>
    <mergeCell ref="I14:P14"/>
    <mergeCell ref="I15:P15"/>
    <mergeCell ref="I8:P8"/>
    <mergeCell ref="A10:A11"/>
    <mergeCell ref="B10:H11"/>
    <mergeCell ref="I10:P10"/>
    <mergeCell ref="I11:P11"/>
    <mergeCell ref="I17:P17"/>
    <mergeCell ref="I18:P18"/>
    <mergeCell ref="I19:P19"/>
    <mergeCell ref="A24:A28"/>
    <mergeCell ref="B24:H28"/>
    <mergeCell ref="I24:P24"/>
    <mergeCell ref="I25:P25"/>
    <mergeCell ref="I26:P26"/>
    <mergeCell ref="I27:P27"/>
    <mergeCell ref="I28:P28"/>
    <mergeCell ref="A21:A22"/>
    <mergeCell ref="B21:H22"/>
    <mergeCell ref="I21:P21"/>
    <mergeCell ref="I22:P22"/>
    <mergeCell ref="A17:A19"/>
    <mergeCell ref="B17:H19"/>
    <mergeCell ref="A32:P32"/>
    <mergeCell ref="A33:A37"/>
    <mergeCell ref="B33:H37"/>
    <mergeCell ref="I33:P33"/>
    <mergeCell ref="I34:P34"/>
    <mergeCell ref="I35:P35"/>
    <mergeCell ref="I36:P36"/>
    <mergeCell ref="I37:P37"/>
    <mergeCell ref="A39:A40"/>
    <mergeCell ref="B39:H40"/>
    <mergeCell ref="I39:P39"/>
    <mergeCell ref="I40:P40"/>
    <mergeCell ref="A42:A47"/>
    <mergeCell ref="B42:H47"/>
    <mergeCell ref="I42:P42"/>
    <mergeCell ref="I43:P43"/>
    <mergeCell ref="I44:P44"/>
    <mergeCell ref="I45:P45"/>
    <mergeCell ref="A56:M57"/>
    <mergeCell ref="N56:P56"/>
    <mergeCell ref="Q56:R56"/>
    <mergeCell ref="N57:R57"/>
    <mergeCell ref="I46:P46"/>
    <mergeCell ref="I47:P47"/>
    <mergeCell ref="A49:A53"/>
    <mergeCell ref="B49:H53"/>
    <mergeCell ref="I49:P49"/>
    <mergeCell ref="I50:P50"/>
    <mergeCell ref="I51:P51"/>
    <mergeCell ref="I52:P52"/>
    <mergeCell ref="I53:P53"/>
  </mergeCells>
  <pageMargins left="0.75" right="0.75" top="1" bottom="1" header="0.5" footer="0.5"/>
  <pageSetup scale="48" orientation="portrait" r:id="rId1"/>
  <headerFooter alignWithMargins="0">
    <oddHeader>&amp;LCOMUNE DIXXXXXXXXXXXXXXXXXXXX&amp;RLIVELLO DI RISCHIO CORRUZIONE</oddHeader>
    <oddFooter>&amp;C&amp;D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topLeftCell="B8" zoomScale="120" zoomScaleNormal="120" workbookViewId="0">
      <selection activeCell="B15" sqref="B15"/>
    </sheetView>
  </sheetViews>
  <sheetFormatPr defaultRowHeight="12.75" x14ac:dyDescent="0.2"/>
  <cols>
    <col min="1" max="2" width="39.42578125" style="68" customWidth="1"/>
    <col min="3" max="8" width="6.42578125" style="52" customWidth="1"/>
    <col min="9" max="9" width="11.5703125" style="52"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6" ht="25.5" customHeight="1" x14ac:dyDescent="0.2">
      <c r="A1" s="159" t="s">
        <v>26</v>
      </c>
      <c r="B1" s="159"/>
      <c r="C1" s="159"/>
      <c r="D1" s="159"/>
      <c r="E1" s="159"/>
      <c r="F1" s="159"/>
      <c r="G1" s="159"/>
      <c r="H1" s="159"/>
      <c r="I1" s="159"/>
      <c r="J1" s="159"/>
      <c r="K1" s="159"/>
      <c r="L1" s="159"/>
      <c r="M1" s="159"/>
      <c r="N1" s="159"/>
      <c r="O1" s="159"/>
    </row>
    <row r="2" spans="1:16" ht="41.25" customHeight="1" x14ac:dyDescent="0.2">
      <c r="A2" s="160"/>
      <c r="B2" s="161"/>
      <c r="C2" s="154" t="s">
        <v>0</v>
      </c>
      <c r="D2" s="154"/>
      <c r="E2" s="154"/>
      <c r="F2" s="154"/>
      <c r="G2" s="154"/>
      <c r="H2" s="154"/>
      <c r="I2" s="157" t="s">
        <v>82</v>
      </c>
      <c r="J2" s="156" t="s">
        <v>7</v>
      </c>
      <c r="K2" s="156"/>
      <c r="L2" s="156"/>
      <c r="M2" s="156"/>
      <c r="N2" s="152" t="s">
        <v>83</v>
      </c>
      <c r="O2" s="155" t="s">
        <v>25</v>
      </c>
      <c r="P2" s="155" t="s">
        <v>25</v>
      </c>
    </row>
    <row r="3" spans="1:16" ht="147.75" customHeight="1" x14ac:dyDescent="0.2">
      <c r="A3" s="162"/>
      <c r="B3" s="163"/>
      <c r="C3" s="55" t="s">
        <v>1</v>
      </c>
      <c r="D3" s="55" t="s">
        <v>2</v>
      </c>
      <c r="E3" s="56" t="s">
        <v>3</v>
      </c>
      <c r="F3" s="56" t="s">
        <v>4</v>
      </c>
      <c r="G3" s="56" t="s">
        <v>6</v>
      </c>
      <c r="H3" s="56" t="s">
        <v>5</v>
      </c>
      <c r="I3" s="158"/>
      <c r="J3" s="65" t="s">
        <v>8</v>
      </c>
      <c r="K3" s="65" t="s">
        <v>9</v>
      </c>
      <c r="L3" s="65" t="s">
        <v>10</v>
      </c>
      <c r="M3" s="65" t="s">
        <v>11</v>
      </c>
      <c r="N3" s="153"/>
      <c r="O3" s="155"/>
      <c r="P3" s="155"/>
    </row>
    <row r="4" spans="1:16"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57" t="s">
        <v>23</v>
      </c>
      <c r="O4" s="63" t="s">
        <v>24</v>
      </c>
      <c r="P4" s="63" t="s">
        <v>24</v>
      </c>
    </row>
    <row r="5" spans="1:16" ht="25.5" x14ac:dyDescent="0.2">
      <c r="A5" s="147" t="s">
        <v>84</v>
      </c>
      <c r="B5" s="54" t="s">
        <v>93</v>
      </c>
      <c r="C5" s="53">
        <v>2</v>
      </c>
      <c r="D5" s="53">
        <v>5</v>
      </c>
      <c r="E5" s="53">
        <v>1</v>
      </c>
      <c r="F5" s="53">
        <v>3</v>
      </c>
      <c r="G5" s="53">
        <v>1</v>
      </c>
      <c r="H5" s="53">
        <v>2</v>
      </c>
      <c r="I5" s="62">
        <f>(C5+D5+E5+F5+G5+H5)/6</f>
        <v>2.3333333333333335</v>
      </c>
      <c r="J5" s="53">
        <v>5</v>
      </c>
      <c r="K5" s="53">
        <v>1</v>
      </c>
      <c r="L5" s="53">
        <v>0</v>
      </c>
      <c r="M5" s="53">
        <v>4</v>
      </c>
      <c r="N5" s="61">
        <f>(J5+K5+L5+M5)/4</f>
        <v>2.5</v>
      </c>
      <c r="O5" s="64">
        <f t="shared" ref="O5:O22" si="0">I5*N5</f>
        <v>5.8333333333333339</v>
      </c>
      <c r="P5" s="73">
        <f>O5</f>
        <v>5.8333333333333339</v>
      </c>
    </row>
    <row r="6" spans="1:16" ht="24.75" customHeight="1" x14ac:dyDescent="0.2">
      <c r="A6" s="148"/>
      <c r="B6" s="67" t="s">
        <v>85</v>
      </c>
      <c r="C6" s="53">
        <v>1</v>
      </c>
      <c r="D6" s="53">
        <v>2</v>
      </c>
      <c r="E6" s="53">
        <v>1</v>
      </c>
      <c r="F6" s="53">
        <v>1</v>
      </c>
      <c r="G6" s="53">
        <v>1</v>
      </c>
      <c r="H6" s="53">
        <v>1</v>
      </c>
      <c r="I6" s="62">
        <f t="shared" ref="I6:I22" si="1">(C6+D6+E6+F6+G6+H6)/6</f>
        <v>1.1666666666666667</v>
      </c>
      <c r="J6" s="53">
        <v>5</v>
      </c>
      <c r="K6" s="53">
        <v>1</v>
      </c>
      <c r="L6" s="53">
        <v>0</v>
      </c>
      <c r="M6" s="53">
        <v>5</v>
      </c>
      <c r="N6" s="61">
        <f t="shared" ref="N6:N22" si="2">(J6+K6+L6+M6)/4</f>
        <v>2.75</v>
      </c>
      <c r="O6" s="64">
        <f t="shared" si="0"/>
        <v>3.2083333333333335</v>
      </c>
      <c r="P6" s="74">
        <f t="shared" ref="P6:P18" si="3">O6</f>
        <v>3.2083333333333335</v>
      </c>
    </row>
    <row r="7" spans="1:16" ht="23.25" customHeight="1" x14ac:dyDescent="0.2">
      <c r="A7" s="151"/>
      <c r="B7" s="54" t="s">
        <v>86</v>
      </c>
      <c r="C7" s="53">
        <v>1</v>
      </c>
      <c r="D7" s="53">
        <v>2</v>
      </c>
      <c r="E7" s="53">
        <v>1</v>
      </c>
      <c r="F7" s="53">
        <v>1</v>
      </c>
      <c r="G7" s="53">
        <v>1</v>
      </c>
      <c r="H7" s="53">
        <v>1</v>
      </c>
      <c r="I7" s="62">
        <f t="shared" si="1"/>
        <v>1.1666666666666667</v>
      </c>
      <c r="J7" s="53">
        <v>5</v>
      </c>
      <c r="K7" s="53">
        <v>1</v>
      </c>
      <c r="L7" s="53">
        <v>0</v>
      </c>
      <c r="M7" s="53">
        <v>5</v>
      </c>
      <c r="N7" s="61">
        <f t="shared" si="2"/>
        <v>2.75</v>
      </c>
      <c r="O7" s="64">
        <f t="shared" si="0"/>
        <v>3.2083333333333335</v>
      </c>
      <c r="P7" s="74">
        <f t="shared" si="3"/>
        <v>3.2083333333333335</v>
      </c>
    </row>
    <row r="8" spans="1:16" ht="32.25" customHeight="1" x14ac:dyDescent="0.2">
      <c r="A8" s="147" t="s">
        <v>87</v>
      </c>
      <c r="B8" s="54" t="s">
        <v>94</v>
      </c>
      <c r="C8" s="53">
        <v>2</v>
      </c>
      <c r="D8" s="53">
        <v>5</v>
      </c>
      <c r="E8" s="75">
        <v>3</v>
      </c>
      <c r="F8" s="53">
        <v>5</v>
      </c>
      <c r="G8" s="75">
        <v>1</v>
      </c>
      <c r="H8" s="53">
        <v>1</v>
      </c>
      <c r="I8" s="62">
        <f t="shared" si="1"/>
        <v>2.8333333333333335</v>
      </c>
      <c r="J8" s="53">
        <v>4</v>
      </c>
      <c r="K8" s="53">
        <v>1</v>
      </c>
      <c r="L8" s="53">
        <v>0</v>
      </c>
      <c r="M8" s="53">
        <v>4</v>
      </c>
      <c r="N8" s="61">
        <f t="shared" si="2"/>
        <v>2.25</v>
      </c>
      <c r="O8" s="64">
        <f t="shared" si="0"/>
        <v>6.375</v>
      </c>
      <c r="P8" s="73">
        <f t="shared" si="3"/>
        <v>6.375</v>
      </c>
    </row>
    <row r="9" spans="1:16" ht="15" x14ac:dyDescent="0.2">
      <c r="A9" s="148"/>
      <c r="B9" s="69" t="s">
        <v>95</v>
      </c>
      <c r="C9" s="53">
        <v>2</v>
      </c>
      <c r="D9" s="53">
        <v>5</v>
      </c>
      <c r="E9" s="53">
        <v>3</v>
      </c>
      <c r="F9" s="53">
        <v>5</v>
      </c>
      <c r="G9" s="53">
        <v>1</v>
      </c>
      <c r="H9" s="53">
        <v>1</v>
      </c>
      <c r="I9" s="62">
        <f t="shared" si="1"/>
        <v>2.8333333333333335</v>
      </c>
      <c r="J9" s="53">
        <v>4</v>
      </c>
      <c r="K9" s="53">
        <v>1</v>
      </c>
      <c r="L9" s="53">
        <v>0</v>
      </c>
      <c r="M9" s="53">
        <v>4</v>
      </c>
      <c r="N9" s="61">
        <f t="shared" si="2"/>
        <v>2.25</v>
      </c>
      <c r="O9" s="64">
        <f t="shared" si="0"/>
        <v>6.375</v>
      </c>
      <c r="P9" s="73">
        <f t="shared" si="3"/>
        <v>6.375</v>
      </c>
    </row>
    <row r="10" spans="1:16" ht="15" x14ac:dyDescent="0.2">
      <c r="A10" s="148"/>
      <c r="B10" s="54" t="s">
        <v>102</v>
      </c>
      <c r="C10" s="53">
        <v>2</v>
      </c>
      <c r="D10" s="53">
        <v>5</v>
      </c>
      <c r="E10" s="53">
        <v>3</v>
      </c>
      <c r="F10" s="53">
        <v>5</v>
      </c>
      <c r="G10" s="53">
        <v>1</v>
      </c>
      <c r="H10" s="53">
        <v>1</v>
      </c>
      <c r="I10" s="62">
        <f t="shared" si="1"/>
        <v>2.8333333333333335</v>
      </c>
      <c r="J10" s="53">
        <v>4</v>
      </c>
      <c r="K10" s="53">
        <v>1</v>
      </c>
      <c r="L10" s="53">
        <v>0</v>
      </c>
      <c r="M10" s="53">
        <v>4</v>
      </c>
      <c r="N10" s="61">
        <f t="shared" si="2"/>
        <v>2.25</v>
      </c>
      <c r="O10" s="64">
        <f t="shared" si="0"/>
        <v>6.375</v>
      </c>
      <c r="P10" s="73">
        <f t="shared" si="3"/>
        <v>6.375</v>
      </c>
    </row>
    <row r="11" spans="1:16" ht="18" customHeight="1" x14ac:dyDescent="0.2">
      <c r="A11" s="148"/>
      <c r="B11" s="69" t="s">
        <v>96</v>
      </c>
      <c r="C11" s="53">
        <v>1</v>
      </c>
      <c r="D11" s="53">
        <v>5</v>
      </c>
      <c r="E11" s="53">
        <v>1</v>
      </c>
      <c r="F11" s="53">
        <v>5</v>
      </c>
      <c r="G11" s="53">
        <v>1</v>
      </c>
      <c r="H11" s="53">
        <v>1</v>
      </c>
      <c r="I11" s="62">
        <f t="shared" si="1"/>
        <v>2.3333333333333335</v>
      </c>
      <c r="J11" s="53">
        <v>5</v>
      </c>
      <c r="K11" s="53">
        <v>1</v>
      </c>
      <c r="L11" s="53">
        <v>0</v>
      </c>
      <c r="M11" s="53">
        <v>4</v>
      </c>
      <c r="N11" s="61">
        <f t="shared" si="2"/>
        <v>2.5</v>
      </c>
      <c r="O11" s="64">
        <f t="shared" si="0"/>
        <v>5.8333333333333339</v>
      </c>
      <c r="P11" s="73">
        <f t="shared" si="3"/>
        <v>5.8333333333333339</v>
      </c>
    </row>
    <row r="12" spans="1:16" ht="24.75" customHeight="1" x14ac:dyDescent="0.2">
      <c r="A12" s="147" t="s">
        <v>88</v>
      </c>
      <c r="B12" s="54" t="s">
        <v>97</v>
      </c>
      <c r="C12" s="53">
        <v>2</v>
      </c>
      <c r="D12" s="53">
        <v>5</v>
      </c>
      <c r="E12" s="53">
        <v>3</v>
      </c>
      <c r="F12" s="53">
        <v>5</v>
      </c>
      <c r="G12" s="53">
        <v>1</v>
      </c>
      <c r="H12" s="53">
        <v>2</v>
      </c>
      <c r="I12" s="62">
        <f t="shared" si="1"/>
        <v>3</v>
      </c>
      <c r="J12" s="53">
        <v>5</v>
      </c>
      <c r="K12" s="53">
        <v>1</v>
      </c>
      <c r="L12" s="53">
        <v>0</v>
      </c>
      <c r="M12" s="53">
        <v>4</v>
      </c>
      <c r="N12" s="61">
        <f t="shared" si="2"/>
        <v>2.5</v>
      </c>
      <c r="O12" s="64">
        <f t="shared" si="0"/>
        <v>7.5</v>
      </c>
      <c r="P12" s="77">
        <f t="shared" si="3"/>
        <v>7.5</v>
      </c>
    </row>
    <row r="13" spans="1:16" ht="24.75" customHeight="1" x14ac:dyDescent="0.2">
      <c r="A13" s="148"/>
      <c r="B13" s="54" t="s">
        <v>98</v>
      </c>
      <c r="C13" s="53">
        <v>2</v>
      </c>
      <c r="D13" s="53">
        <v>5</v>
      </c>
      <c r="E13" s="53">
        <v>5</v>
      </c>
      <c r="F13" s="53">
        <v>5</v>
      </c>
      <c r="G13" s="53">
        <v>1</v>
      </c>
      <c r="H13" s="53">
        <v>2</v>
      </c>
      <c r="I13" s="62">
        <f t="shared" si="1"/>
        <v>3.3333333333333335</v>
      </c>
      <c r="J13" s="53">
        <v>4</v>
      </c>
      <c r="K13" s="53">
        <v>1</v>
      </c>
      <c r="L13" s="53">
        <v>0</v>
      </c>
      <c r="M13" s="53">
        <v>4</v>
      </c>
      <c r="N13" s="61">
        <f t="shared" si="2"/>
        <v>2.25</v>
      </c>
      <c r="O13" s="64">
        <f t="shared" si="0"/>
        <v>7.5</v>
      </c>
      <c r="P13" s="77">
        <f t="shared" si="3"/>
        <v>7.5</v>
      </c>
    </row>
    <row r="14" spans="1:16" ht="28.5" customHeight="1" x14ac:dyDescent="0.2">
      <c r="A14" s="151"/>
      <c r="B14" s="54" t="s">
        <v>89</v>
      </c>
      <c r="C14" s="53">
        <v>2</v>
      </c>
      <c r="D14" s="53">
        <v>5</v>
      </c>
      <c r="E14" s="53">
        <v>1</v>
      </c>
      <c r="F14" s="53">
        <v>5</v>
      </c>
      <c r="G14" s="53">
        <v>1</v>
      </c>
      <c r="H14" s="53">
        <v>2</v>
      </c>
      <c r="I14" s="62">
        <f t="shared" si="1"/>
        <v>2.6666666666666665</v>
      </c>
      <c r="J14" s="53">
        <v>4</v>
      </c>
      <c r="K14" s="53">
        <v>1</v>
      </c>
      <c r="L14" s="53">
        <v>0</v>
      </c>
      <c r="M14" s="53">
        <v>4</v>
      </c>
      <c r="N14" s="61">
        <f t="shared" si="2"/>
        <v>2.25</v>
      </c>
      <c r="O14" s="64">
        <f t="shared" si="0"/>
        <v>6</v>
      </c>
      <c r="P14" s="73">
        <f t="shared" si="3"/>
        <v>6</v>
      </c>
    </row>
    <row r="15" spans="1:16" ht="45.75" customHeight="1" x14ac:dyDescent="0.2">
      <c r="A15" s="147" t="s">
        <v>90</v>
      </c>
      <c r="B15" s="54" t="s">
        <v>91</v>
      </c>
      <c r="C15" s="53">
        <v>2</v>
      </c>
      <c r="D15" s="53">
        <v>5</v>
      </c>
      <c r="E15" s="53">
        <v>3</v>
      </c>
      <c r="F15" s="53">
        <v>5</v>
      </c>
      <c r="G15" s="53">
        <v>1</v>
      </c>
      <c r="H15" s="53">
        <v>3</v>
      </c>
      <c r="I15" s="62">
        <f t="shared" si="1"/>
        <v>3.1666666666666665</v>
      </c>
      <c r="J15" s="53">
        <v>4</v>
      </c>
      <c r="K15" s="53">
        <v>1</v>
      </c>
      <c r="L15" s="53">
        <v>0</v>
      </c>
      <c r="M15" s="53">
        <v>4</v>
      </c>
      <c r="N15" s="61">
        <f t="shared" si="2"/>
        <v>2.25</v>
      </c>
      <c r="O15" s="64">
        <f t="shared" si="0"/>
        <v>7.125</v>
      </c>
      <c r="P15" s="76">
        <f t="shared" si="3"/>
        <v>7.125</v>
      </c>
    </row>
    <row r="16" spans="1:16" ht="38.25" x14ac:dyDescent="0.2">
      <c r="A16" s="148"/>
      <c r="B16" s="54" t="s">
        <v>92</v>
      </c>
      <c r="C16" s="53">
        <v>5</v>
      </c>
      <c r="D16" s="53">
        <v>5</v>
      </c>
      <c r="E16" s="53">
        <v>1</v>
      </c>
      <c r="F16" s="53">
        <v>5</v>
      </c>
      <c r="G16" s="53">
        <v>1</v>
      </c>
      <c r="H16" s="53">
        <v>5</v>
      </c>
      <c r="I16" s="62">
        <f>(C16+D16+E16+F16+G16+H16)/6</f>
        <v>3.6666666666666665</v>
      </c>
      <c r="J16" s="53">
        <v>4</v>
      </c>
      <c r="K16" s="53">
        <v>1</v>
      </c>
      <c r="L16" s="53">
        <v>0</v>
      </c>
      <c r="M16" s="53">
        <v>5</v>
      </c>
      <c r="N16" s="61">
        <f>(J16+K16+L16+M16)/4</f>
        <v>2.5</v>
      </c>
      <c r="O16" s="64">
        <f t="shared" si="0"/>
        <v>9.1666666666666661</v>
      </c>
      <c r="P16" s="77">
        <f t="shared" si="3"/>
        <v>9.1666666666666661</v>
      </c>
    </row>
    <row r="17" spans="1:16" ht="24" customHeight="1" x14ac:dyDescent="0.2">
      <c r="A17" s="149"/>
      <c r="B17" s="54" t="s">
        <v>99</v>
      </c>
      <c r="C17" s="53">
        <v>1</v>
      </c>
      <c r="D17" s="53">
        <v>2</v>
      </c>
      <c r="E17" s="53">
        <v>1</v>
      </c>
      <c r="F17" s="53">
        <v>5</v>
      </c>
      <c r="G17" s="53">
        <v>1</v>
      </c>
      <c r="H17" s="53">
        <v>1</v>
      </c>
      <c r="I17" s="62">
        <f t="shared" si="1"/>
        <v>1.8333333333333333</v>
      </c>
      <c r="J17" s="53">
        <v>4</v>
      </c>
      <c r="K17" s="53">
        <v>1</v>
      </c>
      <c r="L17" s="53">
        <v>0</v>
      </c>
      <c r="M17" s="53">
        <v>5</v>
      </c>
      <c r="N17" s="61">
        <f t="shared" si="2"/>
        <v>2.5</v>
      </c>
      <c r="O17" s="64">
        <f t="shared" si="0"/>
        <v>4.583333333333333</v>
      </c>
      <c r="P17" s="73">
        <f t="shared" si="3"/>
        <v>4.583333333333333</v>
      </c>
    </row>
    <row r="18" spans="1:16" ht="25.5" customHeight="1" x14ac:dyDescent="0.2">
      <c r="A18" s="150"/>
      <c r="B18" s="54" t="s">
        <v>100</v>
      </c>
      <c r="C18" s="53">
        <v>1</v>
      </c>
      <c r="D18" s="53">
        <v>2</v>
      </c>
      <c r="E18" s="53">
        <v>1</v>
      </c>
      <c r="F18" s="53">
        <v>3</v>
      </c>
      <c r="G18" s="53">
        <v>1</v>
      </c>
      <c r="H18" s="53">
        <v>1</v>
      </c>
      <c r="I18" s="62">
        <f t="shared" si="1"/>
        <v>1.5</v>
      </c>
      <c r="J18" s="53">
        <v>4</v>
      </c>
      <c r="K18" s="53">
        <v>1</v>
      </c>
      <c r="L18" s="53">
        <v>0</v>
      </c>
      <c r="M18" s="53">
        <v>5</v>
      </c>
      <c r="N18" s="61">
        <f t="shared" si="2"/>
        <v>2.5</v>
      </c>
      <c r="O18" s="64">
        <f t="shared" si="0"/>
        <v>3.75</v>
      </c>
      <c r="P18" s="73">
        <f t="shared" si="3"/>
        <v>3.75</v>
      </c>
    </row>
    <row r="19" spans="1:16"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6"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6"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6"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2">
    <mergeCell ref="P2:P3"/>
    <mergeCell ref="O2:O3"/>
    <mergeCell ref="J2:M2"/>
    <mergeCell ref="I2:I3"/>
    <mergeCell ref="A1:O1"/>
    <mergeCell ref="A2:B3"/>
    <mergeCell ref="A15:A18"/>
    <mergeCell ref="A5:A7"/>
    <mergeCell ref="A8:A11"/>
    <mergeCell ref="A12:A14"/>
    <mergeCell ref="N2:N3"/>
    <mergeCell ref="C2:H2"/>
  </mergeCells>
  <phoneticPr fontId="0" type="noConversion"/>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J15" sqref="J15:M15"/>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9" t="s">
        <v>26</v>
      </c>
      <c r="B1" s="159"/>
      <c r="C1" s="159"/>
      <c r="D1" s="159"/>
      <c r="E1" s="159"/>
      <c r="F1" s="159"/>
      <c r="G1" s="159"/>
      <c r="H1" s="159"/>
      <c r="I1" s="159"/>
      <c r="J1" s="159"/>
      <c r="K1" s="159"/>
      <c r="L1" s="159"/>
      <c r="M1" s="159"/>
      <c r="N1" s="159"/>
      <c r="O1" s="159"/>
    </row>
    <row r="2" spans="1:15" ht="41.25" customHeight="1" x14ac:dyDescent="0.2">
      <c r="A2" s="160"/>
      <c r="B2" s="161"/>
      <c r="C2" s="154" t="s">
        <v>0</v>
      </c>
      <c r="D2" s="154"/>
      <c r="E2" s="154"/>
      <c r="F2" s="154"/>
      <c r="G2" s="154"/>
      <c r="H2" s="154"/>
      <c r="I2" s="157" t="s">
        <v>82</v>
      </c>
      <c r="J2" s="156" t="s">
        <v>7</v>
      </c>
      <c r="K2" s="156"/>
      <c r="L2" s="156"/>
      <c r="M2" s="156"/>
      <c r="N2" s="152" t="s">
        <v>83</v>
      </c>
      <c r="O2" s="155" t="s">
        <v>25</v>
      </c>
    </row>
    <row r="3" spans="1:15" ht="153" customHeight="1" x14ac:dyDescent="0.2">
      <c r="A3" s="162"/>
      <c r="B3" s="163"/>
      <c r="C3" s="55" t="s">
        <v>1</v>
      </c>
      <c r="D3" s="55" t="s">
        <v>2</v>
      </c>
      <c r="E3" s="56" t="s">
        <v>3</v>
      </c>
      <c r="F3" s="56" t="s">
        <v>4</v>
      </c>
      <c r="G3" s="56" t="s">
        <v>6</v>
      </c>
      <c r="H3" s="56" t="s">
        <v>5</v>
      </c>
      <c r="I3" s="158"/>
      <c r="J3" s="65" t="s">
        <v>8</v>
      </c>
      <c r="K3" s="65" t="s">
        <v>9</v>
      </c>
      <c r="L3" s="65" t="s">
        <v>10</v>
      </c>
      <c r="M3" s="65" t="s">
        <v>11</v>
      </c>
      <c r="N3" s="153"/>
      <c r="O3" s="155"/>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47"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48"/>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51"/>
      <c r="B7" s="54" t="s">
        <v>86</v>
      </c>
      <c r="C7" s="53"/>
      <c r="D7" s="53"/>
      <c r="E7" s="53"/>
      <c r="F7" s="53"/>
      <c r="G7" s="53"/>
      <c r="H7" s="53"/>
      <c r="I7" s="62">
        <f t="shared" si="1"/>
        <v>0</v>
      </c>
      <c r="J7" s="53"/>
      <c r="K7" s="53"/>
      <c r="L7" s="53"/>
      <c r="M7" s="53"/>
      <c r="N7" s="61">
        <f t="shared" si="2"/>
        <v>0</v>
      </c>
      <c r="O7" s="64">
        <f t="shared" si="0"/>
        <v>0</v>
      </c>
    </row>
    <row r="8" spans="1:15" ht="32.25" customHeight="1" x14ac:dyDescent="0.2">
      <c r="A8" s="147" t="s">
        <v>87</v>
      </c>
      <c r="B8" s="54" t="s">
        <v>94</v>
      </c>
      <c r="C8" s="53"/>
      <c r="D8" s="53"/>
      <c r="E8" s="53"/>
      <c r="F8" s="53"/>
      <c r="G8" s="53"/>
      <c r="H8" s="53"/>
      <c r="I8" s="62">
        <f t="shared" si="1"/>
        <v>0</v>
      </c>
      <c r="J8" s="53"/>
      <c r="K8" s="53"/>
      <c r="L8" s="53"/>
      <c r="M8" s="53"/>
      <c r="N8" s="61">
        <f t="shared" si="2"/>
        <v>0</v>
      </c>
      <c r="O8" s="64">
        <f t="shared" si="0"/>
        <v>0</v>
      </c>
    </row>
    <row r="9" spans="1:15" x14ac:dyDescent="0.2">
      <c r="A9" s="148"/>
      <c r="B9" s="69" t="s">
        <v>95</v>
      </c>
      <c r="C9" s="53"/>
      <c r="D9" s="53"/>
      <c r="E9" s="53"/>
      <c r="F9" s="53"/>
      <c r="G9" s="53"/>
      <c r="H9" s="53"/>
      <c r="I9" s="62">
        <f t="shared" si="1"/>
        <v>0</v>
      </c>
      <c r="J9" s="53"/>
      <c r="K9" s="53"/>
      <c r="L9" s="53"/>
      <c r="M9" s="53"/>
      <c r="N9" s="61">
        <f t="shared" si="2"/>
        <v>0</v>
      </c>
      <c r="O9" s="64">
        <f t="shared" si="0"/>
        <v>0</v>
      </c>
    </row>
    <row r="10" spans="1:15" x14ac:dyDescent="0.2">
      <c r="A10" s="148"/>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48"/>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47"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48"/>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51"/>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47"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48"/>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49"/>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0"/>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J15" sqref="J15:M15"/>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9" t="s">
        <v>26</v>
      </c>
      <c r="B1" s="159"/>
      <c r="C1" s="159"/>
      <c r="D1" s="159"/>
      <c r="E1" s="159"/>
      <c r="F1" s="159"/>
      <c r="G1" s="159"/>
      <c r="H1" s="159"/>
      <c r="I1" s="159"/>
      <c r="J1" s="159"/>
      <c r="K1" s="159"/>
      <c r="L1" s="159"/>
      <c r="M1" s="159"/>
      <c r="N1" s="159"/>
      <c r="O1" s="159"/>
    </row>
    <row r="2" spans="1:15" ht="41.25" customHeight="1" x14ac:dyDescent="0.2">
      <c r="A2" s="160"/>
      <c r="B2" s="161"/>
      <c r="C2" s="154" t="s">
        <v>0</v>
      </c>
      <c r="D2" s="154"/>
      <c r="E2" s="154"/>
      <c r="F2" s="154"/>
      <c r="G2" s="154"/>
      <c r="H2" s="154"/>
      <c r="I2" s="157" t="s">
        <v>82</v>
      </c>
      <c r="J2" s="156" t="s">
        <v>7</v>
      </c>
      <c r="K2" s="156"/>
      <c r="L2" s="156"/>
      <c r="M2" s="156"/>
      <c r="N2" s="152" t="s">
        <v>83</v>
      </c>
      <c r="O2" s="155" t="s">
        <v>25</v>
      </c>
    </row>
    <row r="3" spans="1:15" ht="143.25" customHeight="1" x14ac:dyDescent="0.2">
      <c r="A3" s="162"/>
      <c r="B3" s="163"/>
      <c r="C3" s="55" t="s">
        <v>1</v>
      </c>
      <c r="D3" s="55" t="s">
        <v>2</v>
      </c>
      <c r="E3" s="56" t="s">
        <v>3</v>
      </c>
      <c r="F3" s="56" t="s">
        <v>4</v>
      </c>
      <c r="G3" s="56" t="s">
        <v>6</v>
      </c>
      <c r="H3" s="56" t="s">
        <v>5</v>
      </c>
      <c r="I3" s="158"/>
      <c r="J3" s="65" t="s">
        <v>8</v>
      </c>
      <c r="K3" s="65" t="s">
        <v>9</v>
      </c>
      <c r="L3" s="65" t="s">
        <v>10</v>
      </c>
      <c r="M3" s="65" t="s">
        <v>11</v>
      </c>
      <c r="N3" s="153"/>
      <c r="O3" s="155"/>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47"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48"/>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51"/>
      <c r="B7" s="54" t="s">
        <v>86</v>
      </c>
      <c r="C7" s="53"/>
      <c r="D7" s="53"/>
      <c r="E7" s="53"/>
      <c r="F7" s="53"/>
      <c r="G7" s="53"/>
      <c r="H7" s="53"/>
      <c r="I7" s="62">
        <f t="shared" si="1"/>
        <v>0</v>
      </c>
      <c r="J7" s="53"/>
      <c r="K7" s="53"/>
      <c r="L7" s="53"/>
      <c r="M7" s="53"/>
      <c r="N7" s="61">
        <f t="shared" si="2"/>
        <v>0</v>
      </c>
      <c r="O7" s="64">
        <f t="shared" si="0"/>
        <v>0</v>
      </c>
    </row>
    <row r="8" spans="1:15" ht="32.25" customHeight="1" x14ac:dyDescent="0.2">
      <c r="A8" s="147" t="s">
        <v>87</v>
      </c>
      <c r="B8" s="54" t="s">
        <v>94</v>
      </c>
      <c r="C8" s="53"/>
      <c r="D8" s="53"/>
      <c r="E8" s="53"/>
      <c r="F8" s="53"/>
      <c r="G8" s="53"/>
      <c r="H8" s="53"/>
      <c r="I8" s="62">
        <f t="shared" si="1"/>
        <v>0</v>
      </c>
      <c r="J8" s="53"/>
      <c r="K8" s="53"/>
      <c r="L8" s="53"/>
      <c r="M8" s="53"/>
      <c r="N8" s="61">
        <f t="shared" si="2"/>
        <v>0</v>
      </c>
      <c r="O8" s="64">
        <f t="shared" si="0"/>
        <v>0</v>
      </c>
    </row>
    <row r="9" spans="1:15" x14ac:dyDescent="0.2">
      <c r="A9" s="148"/>
      <c r="B9" s="69" t="s">
        <v>95</v>
      </c>
      <c r="C9" s="53"/>
      <c r="D9" s="53"/>
      <c r="E9" s="53"/>
      <c r="F9" s="53"/>
      <c r="G9" s="53"/>
      <c r="H9" s="53"/>
      <c r="I9" s="62">
        <f t="shared" si="1"/>
        <v>0</v>
      </c>
      <c r="J9" s="53"/>
      <c r="K9" s="53"/>
      <c r="L9" s="53"/>
      <c r="M9" s="53"/>
      <c r="N9" s="61">
        <f t="shared" si="2"/>
        <v>0</v>
      </c>
      <c r="O9" s="64">
        <f t="shared" si="0"/>
        <v>0</v>
      </c>
    </row>
    <row r="10" spans="1:15" x14ac:dyDescent="0.2">
      <c r="A10" s="148"/>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48"/>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47"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48"/>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51"/>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47"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48"/>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49"/>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0"/>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K7" sqref="K7"/>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9" t="s">
        <v>26</v>
      </c>
      <c r="B1" s="159"/>
      <c r="C1" s="159"/>
      <c r="D1" s="159"/>
      <c r="E1" s="159"/>
      <c r="F1" s="159"/>
      <c r="G1" s="159"/>
      <c r="H1" s="159"/>
      <c r="I1" s="159"/>
      <c r="J1" s="159"/>
      <c r="K1" s="159"/>
      <c r="L1" s="159"/>
      <c r="M1" s="159"/>
      <c r="N1" s="159"/>
      <c r="O1" s="159"/>
    </row>
    <row r="2" spans="1:15" ht="41.25" customHeight="1" x14ac:dyDescent="0.2">
      <c r="A2" s="160"/>
      <c r="B2" s="161"/>
      <c r="C2" s="154" t="s">
        <v>0</v>
      </c>
      <c r="D2" s="154"/>
      <c r="E2" s="154"/>
      <c r="F2" s="154"/>
      <c r="G2" s="154"/>
      <c r="H2" s="154"/>
      <c r="I2" s="157" t="s">
        <v>82</v>
      </c>
      <c r="J2" s="156" t="s">
        <v>7</v>
      </c>
      <c r="K2" s="156"/>
      <c r="L2" s="156"/>
      <c r="M2" s="156"/>
      <c r="N2" s="152" t="s">
        <v>83</v>
      </c>
      <c r="O2" s="155" t="s">
        <v>25</v>
      </c>
    </row>
    <row r="3" spans="1:15" ht="150" customHeight="1" x14ac:dyDescent="0.2">
      <c r="A3" s="162"/>
      <c r="B3" s="163"/>
      <c r="C3" s="55" t="s">
        <v>1</v>
      </c>
      <c r="D3" s="55" t="s">
        <v>2</v>
      </c>
      <c r="E3" s="56" t="s">
        <v>3</v>
      </c>
      <c r="F3" s="56" t="s">
        <v>4</v>
      </c>
      <c r="G3" s="56" t="s">
        <v>6</v>
      </c>
      <c r="H3" s="56" t="s">
        <v>5</v>
      </c>
      <c r="I3" s="158"/>
      <c r="J3" s="65" t="s">
        <v>8</v>
      </c>
      <c r="K3" s="65" t="s">
        <v>9</v>
      </c>
      <c r="L3" s="65" t="s">
        <v>10</v>
      </c>
      <c r="M3" s="65" t="s">
        <v>11</v>
      </c>
      <c r="N3" s="153"/>
      <c r="O3" s="155"/>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47"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48"/>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51"/>
      <c r="B7" s="54" t="s">
        <v>86</v>
      </c>
      <c r="C7" s="53"/>
      <c r="D7" s="53"/>
      <c r="E7" s="53"/>
      <c r="F7" s="53"/>
      <c r="G7" s="53"/>
      <c r="H7" s="53"/>
      <c r="I7" s="62">
        <f t="shared" si="1"/>
        <v>0</v>
      </c>
      <c r="J7" s="53"/>
      <c r="K7" s="53"/>
      <c r="L7" s="53"/>
      <c r="M7" s="53"/>
      <c r="N7" s="61">
        <f t="shared" si="2"/>
        <v>0</v>
      </c>
      <c r="O7" s="64">
        <f t="shared" si="0"/>
        <v>0</v>
      </c>
    </row>
    <row r="8" spans="1:15" ht="32.25" customHeight="1" x14ac:dyDescent="0.2">
      <c r="A8" s="147" t="s">
        <v>87</v>
      </c>
      <c r="B8" s="54" t="s">
        <v>94</v>
      </c>
      <c r="C8" s="53"/>
      <c r="D8" s="53"/>
      <c r="E8" s="53"/>
      <c r="F8" s="53"/>
      <c r="G8" s="53"/>
      <c r="H8" s="53"/>
      <c r="I8" s="62">
        <f t="shared" si="1"/>
        <v>0</v>
      </c>
      <c r="J8" s="53"/>
      <c r="K8" s="53"/>
      <c r="L8" s="53"/>
      <c r="M8" s="53"/>
      <c r="N8" s="61">
        <f t="shared" si="2"/>
        <v>0</v>
      </c>
      <c r="O8" s="64">
        <f t="shared" si="0"/>
        <v>0</v>
      </c>
    </row>
    <row r="9" spans="1:15" x14ac:dyDescent="0.2">
      <c r="A9" s="148"/>
      <c r="B9" s="69" t="s">
        <v>95</v>
      </c>
      <c r="C9" s="53"/>
      <c r="D9" s="53"/>
      <c r="E9" s="53"/>
      <c r="F9" s="53"/>
      <c r="G9" s="53"/>
      <c r="H9" s="53"/>
      <c r="I9" s="62">
        <f t="shared" si="1"/>
        <v>0</v>
      </c>
      <c r="J9" s="53"/>
      <c r="K9" s="53"/>
      <c r="L9" s="53"/>
      <c r="M9" s="53"/>
      <c r="N9" s="61">
        <f t="shared" si="2"/>
        <v>0</v>
      </c>
      <c r="O9" s="64">
        <f t="shared" si="0"/>
        <v>0</v>
      </c>
    </row>
    <row r="10" spans="1:15" x14ac:dyDescent="0.2">
      <c r="A10" s="148"/>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48"/>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47"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48"/>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51"/>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47"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48"/>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49"/>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0"/>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Tabella Livello Rischio</vt:lpstr>
      <vt:lpstr>Comune A</vt:lpstr>
      <vt:lpstr>Comune B</vt:lpstr>
      <vt:lpstr>Comune C</vt:lpstr>
      <vt:lpstr>Comune D</vt:lpstr>
      <vt:lpstr>'Tabella Livello Rischio'!Area_stampa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pxibilia</dc:creator>
  <cp:lastModifiedBy>Segreteria</cp:lastModifiedBy>
  <cp:lastPrinted>2014-07-02T13:20:05Z</cp:lastPrinted>
  <dcterms:created xsi:type="dcterms:W3CDTF">2013-12-17T16:06:50Z</dcterms:created>
  <dcterms:modified xsi:type="dcterms:W3CDTF">2017-03-20T08:54:08Z</dcterms:modified>
</cp:coreProperties>
</file>